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jf9/Documents/SMPTE/25CSS WG/"/>
    </mc:Choice>
  </mc:AlternateContent>
  <xr:revisionPtr revIDLastSave="0" documentId="8_{E422D647-4942-7847-9F4B-98D6561BEC33}" xr6:coauthVersionLast="47" xr6:coauthVersionMax="47" xr10:uidLastSave="{00000000-0000-0000-0000-000000000000}"/>
  <bookViews>
    <workbookView xWindow="2460" yWindow="500" windowWidth="41380" windowHeight="25120" xr2:uid="{52EDF959-47EC-B346-9FCB-5D96FEF6026F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7" i="1" l="1"/>
  <c r="K4" i="1"/>
  <c r="S4" i="1" s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16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" i="1"/>
  <c r="K5" i="1"/>
  <c r="S5" i="1" s="1"/>
  <c r="K6" i="1"/>
  <c r="S6" i="1" s="1"/>
  <c r="K7" i="1"/>
  <c r="S7" i="1" s="1"/>
  <c r="K8" i="1"/>
  <c r="S8" i="1" s="1"/>
  <c r="K9" i="1"/>
  <c r="S9" i="1" s="1"/>
  <c r="K10" i="1"/>
  <c r="S10" i="1" s="1"/>
  <c r="K11" i="1"/>
  <c r="S11" i="1" s="1"/>
  <c r="K12" i="1"/>
  <c r="S12" i="1" s="1"/>
  <c r="K13" i="1"/>
  <c r="S13" i="1" s="1"/>
  <c r="K14" i="1"/>
  <c r="K15" i="1"/>
  <c r="K16" i="1"/>
  <c r="K17" i="1"/>
  <c r="S17" i="1" s="1"/>
  <c r="K18" i="1"/>
  <c r="S18" i="1" s="1"/>
  <c r="K19" i="1"/>
  <c r="S19" i="1" s="1"/>
  <c r="K20" i="1"/>
  <c r="S20" i="1" s="1"/>
  <c r="K21" i="1"/>
  <c r="S21" i="1" s="1"/>
  <c r="K22" i="1"/>
  <c r="S22" i="1" s="1"/>
  <c r="K23" i="1"/>
  <c r="K24" i="1"/>
  <c r="S24" i="1" s="1"/>
  <c r="K25" i="1"/>
  <c r="S25" i="1" s="1"/>
  <c r="K26" i="1"/>
  <c r="S26" i="1" s="1"/>
  <c r="K27" i="1"/>
  <c r="S27" i="1" s="1"/>
  <c r="K28" i="1"/>
  <c r="S28" i="1" s="1"/>
  <c r="K29" i="1"/>
  <c r="S29" i="1" s="1"/>
  <c r="K30" i="1"/>
  <c r="S30" i="1" s="1"/>
  <c r="K31" i="1"/>
  <c r="K32" i="1"/>
  <c r="K33" i="1"/>
  <c r="S33" i="1" s="1"/>
  <c r="K34" i="1"/>
  <c r="S34" i="1" s="1"/>
  <c r="K35" i="1"/>
  <c r="S35" i="1" s="1"/>
  <c r="K36" i="1"/>
  <c r="S36" i="1" s="1"/>
  <c r="K37" i="1"/>
  <c r="S37" i="1" s="1"/>
  <c r="K38" i="1"/>
  <c r="S38" i="1" s="1"/>
  <c r="K39" i="1"/>
  <c r="K40" i="1"/>
  <c r="K41" i="1"/>
  <c r="S41" i="1" s="1"/>
  <c r="K42" i="1"/>
  <c r="S42" i="1" s="1"/>
  <c r="K43" i="1"/>
  <c r="S43" i="1" s="1"/>
  <c r="K44" i="1"/>
  <c r="S44" i="1" s="1"/>
  <c r="K45" i="1"/>
  <c r="S45" i="1" s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" i="1"/>
  <c r="R5" i="1"/>
  <c r="R6" i="1"/>
  <c r="R7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10" i="1"/>
  <c r="M5" i="1"/>
  <c r="M6" i="1"/>
  <c r="M7" i="1"/>
  <c r="M8" i="1"/>
  <c r="M9" i="1"/>
  <c r="M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" i="1"/>
  <c r="Q5" i="1"/>
  <c r="Q6" i="1"/>
  <c r="Q7" i="1"/>
  <c r="Q8" i="1"/>
  <c r="Q9" i="1"/>
  <c r="Q10" i="1"/>
  <c r="Q11" i="1"/>
  <c r="Q12" i="1"/>
  <c r="Q13" i="1"/>
  <c r="Q14" i="1"/>
  <c r="Q15" i="1"/>
  <c r="Q4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16" i="1"/>
  <c r="Y38" i="1" l="1"/>
  <c r="Y13" i="1"/>
  <c r="Y16" i="1"/>
  <c r="Y12" i="1"/>
  <c r="Y19" i="1"/>
  <c r="Y26" i="1"/>
  <c r="Y36" i="1"/>
  <c r="Y28" i="1"/>
  <c r="Y30" i="1"/>
  <c r="Y34" i="1"/>
  <c r="Y39" i="1"/>
  <c r="Y31" i="1"/>
  <c r="Y23" i="1"/>
  <c r="Y15" i="1"/>
  <c r="Y41" i="1"/>
  <c r="Y33" i="1"/>
  <c r="Y25" i="1"/>
  <c r="Y17" i="1"/>
  <c r="Y9" i="1"/>
  <c r="Y45" i="1"/>
  <c r="Y37" i="1"/>
  <c r="Y29" i="1"/>
  <c r="Y44" i="1"/>
  <c r="Y14" i="1"/>
  <c r="Y43" i="1"/>
  <c r="Y32" i="1"/>
  <c r="Y42" i="1"/>
  <c r="Y11" i="1"/>
  <c r="Y10" i="1"/>
  <c r="Y20" i="1"/>
  <c r="Y35" i="1"/>
  <c r="Y40" i="1"/>
  <c r="Y18" i="1"/>
  <c r="S40" i="1"/>
  <c r="S32" i="1"/>
  <c r="S16" i="1"/>
  <c r="Y8" i="1"/>
  <c r="Y22" i="1"/>
  <c r="S39" i="1"/>
  <c r="S31" i="1"/>
  <c r="S23" i="1"/>
  <c r="S15" i="1"/>
  <c r="Y6" i="1"/>
  <c r="Y24" i="1"/>
  <c r="Y21" i="1"/>
  <c r="S14" i="1"/>
  <c r="Y7" i="1"/>
  <c r="Y5" i="1"/>
  <c r="Y4" i="1"/>
</calcChain>
</file>

<file path=xl/sharedStrings.xml><?xml version="1.0" encoding="utf-8"?>
<sst xmlns="http://schemas.openxmlformats.org/spreadsheetml/2006/main" count="262" uniqueCount="99">
  <si>
    <t>LFE</t>
  </si>
  <si>
    <t>DCP Name</t>
  </si>
  <si>
    <t>Base</t>
  </si>
  <si>
    <t>L</t>
  </si>
  <si>
    <t>C</t>
  </si>
  <si>
    <t>R</t>
  </si>
  <si>
    <t>RtSurr</t>
  </si>
  <si>
    <t>LftSurr</t>
  </si>
  <si>
    <t>Description</t>
  </si>
  <si>
    <t>2nd of pair</t>
  </si>
  <si>
    <t>Tones</t>
  </si>
  <si>
    <t>Pink_125</t>
  </si>
  <si>
    <t>p60_120</t>
  </si>
  <si>
    <t>p120_240</t>
  </si>
  <si>
    <t>Choose Revision Number</t>
  </si>
  <si>
    <t>Tone 1 0° or 180°</t>
  </si>
  <si>
    <t>Tone 2 0° or 180°</t>
  </si>
  <si>
    <t>2nd Tone</t>
  </si>
  <si>
    <t>1st Tone</t>
  </si>
  <si>
    <t>List of Tones  Levels</t>
  </si>
  <si>
    <t>List of Tones  Positions</t>
  </si>
  <si>
    <t>Length of Tones</t>
  </si>
  <si>
    <t>Yes</t>
  </si>
  <si>
    <t>No</t>
  </si>
  <si>
    <t>Concurrent?</t>
  </si>
  <si>
    <t xml:space="preserve"> Slide Made?</t>
  </si>
  <si>
    <t xml:space="preserve"> DCP Made?</t>
  </si>
  <si>
    <t>Time - Primary Tone</t>
  </si>
  <si>
    <t>Time - Second Tone</t>
  </si>
  <si>
    <t>List of Tones  - Second</t>
  </si>
  <si>
    <t>List of Tones  - First</t>
  </si>
  <si>
    <t>0:0:00:00</t>
  </si>
  <si>
    <t>0:0:10:00</t>
  </si>
  <si>
    <t>0:0:05:00</t>
  </si>
  <si>
    <t>0:0:30:00</t>
  </si>
  <si>
    <t>Tone Made?</t>
  </si>
  <si>
    <t>List of Subtitle Files (src xml files)</t>
  </si>
  <si>
    <t xml:space="preserve"> .srt Made?</t>
  </si>
  <si>
    <t>Length of Tone</t>
  </si>
  <si>
    <t>List of Revisions</t>
  </si>
  <si>
    <t>Variables with Pulldowns</t>
  </si>
  <si>
    <t>Ls</t>
  </si>
  <si>
    <t>Rs</t>
  </si>
  <si>
    <t>DCP Folder Names</t>
  </si>
  <si>
    <t>Lfe</t>
  </si>
  <si>
    <t>Slide Folder Names</t>
  </si>
  <si>
    <t>125_DCPs/</t>
  </si>
  <si>
    <t>120-240_DCPs/</t>
  </si>
  <si>
    <t>20-120_DCPs/</t>
  </si>
  <si>
    <t>Tone Folder Name</t>
  </si>
  <si>
    <t>p20-120.xml</t>
  </si>
  <si>
    <t>p125.xml</t>
  </si>
  <si>
    <t>p120-240.xml</t>
  </si>
  <si>
    <t>List of Subtitles Names</t>
  </si>
  <si>
    <t>Slide Folder Name</t>
  </si>
  <si>
    <t>Tone File Name</t>
  </si>
  <si>
    <t>Subtitle  File Name</t>
  </si>
  <si>
    <t>Tone Master Folder</t>
  </si>
  <si>
    <t xml:space="preserve">Inverted Tone File Name </t>
  </si>
  <si>
    <t>List of Tones  Designations</t>
  </si>
  <si>
    <t>Lsurr</t>
  </si>
  <si>
    <t>Rsurr</t>
  </si>
  <si>
    <t>List of Slides (TIFFs)</t>
  </si>
  <si>
    <t>Tone Folder Names</t>
  </si>
  <si>
    <t>Subtitle Folder Name</t>
  </si>
  <si>
    <t>Subtitle xml Folder Names</t>
  </si>
  <si>
    <t>R0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</si>
  <si>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</si>
  <si>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</si>
  <si>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</si>
  <si>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</si>
  <si>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</si>
  <si>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</si>
  <si>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</si>
  <si>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</si>
  <si>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</si>
  <si>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in-120-240/</t>
  </si>
  <si>
    <t>in-125/</t>
  </si>
  <si>
    <t>in-20-120/</t>
  </si>
  <si>
    <t>60-120_180.wav</t>
  </si>
  <si>
    <t>125_0deg_-20.wav</t>
  </si>
  <si>
    <t>120-240_180.wav</t>
  </si>
  <si>
    <t>60-120_0.wav</t>
  </si>
  <si>
    <t>120-240_0.wav</t>
  </si>
  <si>
    <t>in-20/lfe-sl/</t>
  </si>
  <si>
    <t>in-125/lfe-sl/</t>
  </si>
  <si>
    <t>in-120/lfe-sl/</t>
  </si>
  <si>
    <t>in-20/</t>
  </si>
  <si>
    <t>in-120/</t>
  </si>
  <si>
    <t>user is not in the same directory.</t>
  </si>
  <si>
    <t>125_180deg_-20.wav</t>
  </si>
  <si>
    <t>These will need a '/' before if the</t>
  </si>
  <si>
    <t>Final CLI Instruct</t>
  </si>
  <si>
    <t>Singles,</t>
  </si>
  <si>
    <t xml:space="preserve"> No Pairs</t>
  </si>
  <si>
    <t xml:space="preserve">LFE </t>
  </si>
  <si>
    <t>Under Test</t>
  </si>
  <si>
    <t xml:space="preserve">Fronts </t>
  </si>
  <si>
    <t>CLI Script to create .xml file for DCP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</si>
</sst>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ourier New"/>
      <family val="1"/>
    </font>
    <font>
      <sz val="11"/>
      <color theme="1"/>
      <name val="Courier New"/>
      <family val="1"/>
    </font>
    <font>
      <sz val="10"/>
      <color theme="1"/>
      <name val="Courier New"/>
      <family val="1"/>
    </font>
    <font>
      <sz val="12"/>
      <color rgb="FFFF0000"/>
      <name val="Source Sans Pro ExtraLight Ital"/>
    </font>
    <font>
      <sz val="10"/>
      <color rgb="FF000000"/>
      <name val="Courier New"/>
      <family val="1"/>
    </font>
    <font>
      <sz val="8"/>
      <name val="Calibri"/>
      <family val="2"/>
      <scheme val="minor"/>
    </font>
    <font>
      <sz val="11"/>
      <color rgb="FFCDBE97"/>
      <name val="Menlo"/>
      <family val="2"/>
    </font>
    <font>
      <sz val="10"/>
      <color rgb="FFCDBE97"/>
      <name val="Menlo"/>
      <family val="2"/>
    </font>
    <font>
      <b/>
      <u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 (Body)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0F0"/>
        <bgColor indexed="64"/>
      </patternFill>
    </fill>
    <fill>
      <patternFill patternType="solid">
        <fgColor rgb="FFFFFFC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textRotation="45"/>
    </xf>
    <xf numFmtId="0" fontId="1" fillId="0" borderId="0" xfId="0" applyFont="1" applyAlignment="1">
      <alignment textRotation="45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0" fillId="2" borderId="1" xfId="0" applyFont="1" applyFill="1" applyBorder="1"/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 wrapText="1"/>
    </xf>
    <xf numFmtId="0" fontId="8" fillId="0" borderId="0" xfId="0" applyFont="1"/>
    <xf numFmtId="0" fontId="6" fillId="0" borderId="0" xfId="0" applyFont="1" applyAlignment="1"/>
    <xf numFmtId="0" fontId="1" fillId="0" borderId="0" xfId="0" applyFont="1" applyAlignment="1">
      <alignment vertical="center" wrapText="1"/>
    </xf>
    <xf numFmtId="0" fontId="9" fillId="0" borderId="0" xfId="0" applyFont="1"/>
    <xf numFmtId="0" fontId="11" fillId="2" borderId="2" xfId="0" applyFont="1" applyFill="1" applyBorder="1"/>
    <xf numFmtId="0" fontId="1" fillId="0" borderId="0" xfId="0" applyFont="1" applyAlignment="1">
      <alignment horizontal="left" textRotation="45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4" fillId="2" borderId="1" xfId="0" applyFont="1" applyFill="1" applyBorder="1"/>
    <xf numFmtId="0" fontId="4" fillId="2" borderId="3" xfId="0" applyFont="1" applyFill="1" applyBorder="1"/>
    <xf numFmtId="0" fontId="0" fillId="2" borderId="8" xfId="0" applyFill="1" applyBorder="1"/>
    <xf numFmtId="0" fontId="1" fillId="2" borderId="1" xfId="0" applyFont="1" applyFill="1" applyBorder="1" applyAlignment="1">
      <alignment horizontal="center"/>
    </xf>
    <xf numFmtId="0" fontId="12" fillId="2" borderId="7" xfId="0" applyFont="1" applyFill="1" applyBorder="1"/>
    <xf numFmtId="0" fontId="10" fillId="2" borderId="7" xfId="0" applyFont="1" applyFill="1" applyBorder="1" applyAlignment="1">
      <alignment horizontal="center"/>
    </xf>
    <xf numFmtId="0" fontId="13" fillId="0" borderId="0" xfId="0" applyFont="1" applyAlignment="1">
      <alignment horizontal="left" textRotation="45" wrapText="1"/>
    </xf>
    <xf numFmtId="0" fontId="1" fillId="0" borderId="0" xfId="0" applyFont="1" applyAlignment="1">
      <alignment horizontal="left" textRotation="45" wrapText="1"/>
    </xf>
    <xf numFmtId="0" fontId="1" fillId="3" borderId="0" xfId="0" applyFont="1" applyFill="1"/>
    <xf numFmtId="0" fontId="0" fillId="3" borderId="0" xfId="0" applyFill="1"/>
    <xf numFmtId="0" fontId="1" fillId="4" borderId="0" xfId="0" applyFont="1" applyFill="1"/>
    <xf numFmtId="0" fontId="0" fillId="4" borderId="0" xfId="0" applyFill="1"/>
    <xf numFmtId="0" fontId="0" fillId="5" borderId="0" xfId="0" applyFill="1"/>
    <xf numFmtId="0" fontId="4" fillId="5" borderId="0" xfId="0" applyFont="1" applyFill="1"/>
    <xf numFmtId="0" fontId="1" fillId="0" borderId="0" xfId="0" applyFont="1" applyAlignment="1">
      <alignment horizontal="right" textRotation="45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1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8"/>
      <color rgb="FFFFF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F2E60-C3BC-8442-999D-5C4D341B6F66}">
  <dimension ref="A1:AM63"/>
  <sheetViews>
    <sheetView tabSelected="1" defaultGridColor="0" colorId="56" workbookViewId="0">
      <selection activeCell="Y1" sqref="Y1"/>
    </sheetView>
  </sheetViews>
  <sheetFormatPr baseColWidth="10" defaultRowHeight="16"/>
  <cols>
    <col min="1" max="1" width="10.33203125" customWidth="1"/>
    <col min="2" max="3" width="5.5" customWidth="1"/>
    <col min="4" max="4" width="8" customWidth="1"/>
    <col min="5" max="7" width="6.33203125" style="1" customWidth="1"/>
    <col min="8" max="8" width="9.5" customWidth="1"/>
    <col min="9" max="9" width="7.6640625" customWidth="1"/>
    <col min="10" max="10" width="8.33203125" customWidth="1"/>
    <col min="11" max="11" width="25.83203125" customWidth="1"/>
    <col min="12" max="12" width="9.33203125" customWidth="1"/>
    <col min="13" max="13" width="9.83203125" style="29" customWidth="1"/>
    <col min="14" max="14" width="15.83203125" style="29" customWidth="1"/>
    <col min="15" max="15" width="2" customWidth="1"/>
    <col min="16" max="16" width="12.83203125" customWidth="1"/>
    <col min="17" max="17" width="16.1640625" customWidth="1"/>
    <col min="18" max="18" width="12.83203125" customWidth="1"/>
    <col min="19" max="19" width="16.33203125" style="53" customWidth="1"/>
    <col min="20" max="24" width="3" customWidth="1"/>
  </cols>
  <sheetData>
    <row r="1" spans="1:26" ht="83">
      <c r="A1" s="2" t="s">
        <v>8</v>
      </c>
      <c r="B1" s="2"/>
      <c r="C1" s="2"/>
      <c r="D1" s="2" t="s">
        <v>2</v>
      </c>
      <c r="E1" s="3" t="s">
        <v>15</v>
      </c>
      <c r="F1" s="3"/>
      <c r="G1" s="3"/>
      <c r="H1" s="7" t="s">
        <v>9</v>
      </c>
      <c r="I1" s="3" t="s">
        <v>16</v>
      </c>
      <c r="J1" s="45" t="s">
        <v>57</v>
      </c>
      <c r="K1" s="2" t="s">
        <v>1</v>
      </c>
      <c r="L1" s="44" t="s">
        <v>57</v>
      </c>
      <c r="M1" s="28" t="s">
        <v>18</v>
      </c>
      <c r="N1" s="28" t="s">
        <v>17</v>
      </c>
      <c r="P1" s="28" t="s">
        <v>54</v>
      </c>
      <c r="Q1" s="3" t="s">
        <v>62</v>
      </c>
      <c r="R1" s="3" t="s">
        <v>36</v>
      </c>
      <c r="S1" s="7" t="s">
        <v>92</v>
      </c>
      <c r="T1" s="8" t="s">
        <v>25</v>
      </c>
      <c r="U1" s="8" t="s">
        <v>35</v>
      </c>
      <c r="V1" s="8" t="s">
        <v>37</v>
      </c>
      <c r="W1" s="8" t="s">
        <v>26</v>
      </c>
      <c r="X1" s="2"/>
      <c r="Y1" s="56" t="s">
        <v>98</v>
      </c>
      <c r="Z1" s="24"/>
    </row>
    <row r="2" spans="1:26" ht="4" customHeight="1">
      <c r="A2" s="2"/>
      <c r="B2" s="2"/>
      <c r="C2" s="2"/>
      <c r="D2" s="2"/>
      <c r="E2" s="3"/>
      <c r="F2" s="3"/>
      <c r="G2" s="3"/>
      <c r="H2" s="7"/>
      <c r="I2" s="3"/>
      <c r="J2" s="3"/>
      <c r="K2" s="2"/>
      <c r="L2" s="2"/>
      <c r="M2" s="28"/>
      <c r="N2" s="28"/>
      <c r="P2" s="7"/>
      <c r="Q2" s="3"/>
      <c r="R2" s="3"/>
      <c r="S2" s="52"/>
      <c r="T2" s="8"/>
      <c r="U2" s="8"/>
      <c r="V2" s="8"/>
      <c r="W2" s="8"/>
      <c r="X2" s="2"/>
      <c r="Y2" s="14"/>
      <c r="Z2" s="24"/>
    </row>
    <row r="3" spans="1:26">
      <c r="B3" s="4"/>
      <c r="C3" s="4"/>
      <c r="Y3" s="23"/>
    </row>
    <row r="4" spans="1:26" ht="17">
      <c r="A4" s="46" t="s">
        <v>93</v>
      </c>
      <c r="B4" s="12" t="s">
        <v>3</v>
      </c>
      <c r="C4" s="12">
        <v>0</v>
      </c>
      <c r="D4" s="12" t="s">
        <v>3</v>
      </c>
      <c r="E4" s="13">
        <v>0</v>
      </c>
      <c r="F4" s="13"/>
      <c r="G4" s="13"/>
      <c r="H4" s="12"/>
      <c r="I4" s="12"/>
      <c r="J4" s="12" t="str">
        <f t="shared" ref="J4:J45" si="0">$E$49</f>
        <v>in-125/</v>
      </c>
      <c r="K4" s="12" t="str">
        <f t="shared" ref="K4:K45" si="1">CONCATENATE(D4,"_",E4,"_",H4,"_",I4,"_",$N$49)</f>
        <v>L_0___R0</v>
      </c>
      <c r="L4" s="12" t="str">
        <f t="shared" ref="L4:L45" si="2">E$49</f>
        <v>in-125/</v>
      </c>
      <c r="M4" s="30" t="str">
        <f t="shared" ref="M4:M45" si="3">IF(E4=0,$G$49,$H$49)</f>
        <v>125_0deg_-20.wav</v>
      </c>
      <c r="N4" s="30"/>
      <c r="P4" s="12" t="str">
        <f t="shared" ref="P4:P45" si="4">$F$49</f>
        <v>in-125/lfe-sl/</v>
      </c>
      <c r="Q4" s="12" t="str">
        <f t="shared" ref="Q4:Q15" si="5">CONCATENATE(D4,"_",E4,"_",H4,"_",I4,".tiff")</f>
        <v>L_0__.tiff</v>
      </c>
      <c r="R4" s="12" t="str">
        <f t="shared" ref="R4:R45" si="6">$J$49</f>
        <v>p125.xml</v>
      </c>
      <c r="S4" s="53" t="str">
        <f t="shared" ref="S4:S45" si="7">CONCATENATE("dcpomatic2_cli ",K4)</f>
        <v>dcpomatic2_cli L_0___R0</v>
      </c>
      <c r="T4" s="12"/>
      <c r="U4" s="12"/>
      <c r="V4" s="12"/>
      <c r="W4" s="12"/>
      <c r="X4" s="12"/>
      <c r="Y4" s="12" t="str">
        <f>CONCATENATE("sudo dcpomatic2_create -n ",K4," ","-o ",K$49,K4," --container-ratio 239 -f 24 -c TST --channel ",B4," --gain ",C4," ",E$49,M4," --still-length 10 ",P4,Q4," ",D$49,R4,)</f>
        <v>sudo dcpomatic2_create -n L_0___R0 -o 125_DCPs/L_0___R0 --container-ratio 239 -f 24 -c TST --channel L --gain 0 in-125/125_0deg_-20.wav --still-length 10 in-125/lfe-sl/L_0__.tiff in-125/p125.xml</v>
      </c>
      <c r="Z4" s="9"/>
    </row>
    <row r="5" spans="1:26" ht="17">
      <c r="A5" s="47" t="s">
        <v>94</v>
      </c>
      <c r="B5" s="12" t="s">
        <v>4</v>
      </c>
      <c r="C5" s="12">
        <v>0</v>
      </c>
      <c r="D5" s="12" t="s">
        <v>4</v>
      </c>
      <c r="E5" s="13">
        <v>0</v>
      </c>
      <c r="F5" s="13"/>
      <c r="G5" s="13"/>
      <c r="H5" s="12"/>
      <c r="I5" s="12"/>
      <c r="J5" s="12" t="str">
        <f t="shared" si="0"/>
        <v>in-125/</v>
      </c>
      <c r="K5" s="12" t="str">
        <f t="shared" si="1"/>
        <v>C_0___R0</v>
      </c>
      <c r="L5" s="12" t="str">
        <f t="shared" si="2"/>
        <v>in-125/</v>
      </c>
      <c r="M5" s="30" t="str">
        <f t="shared" si="3"/>
        <v>125_0deg_-20.wav</v>
      </c>
      <c r="N5" s="30"/>
      <c r="P5" s="12" t="str">
        <f t="shared" si="4"/>
        <v>in-125/lfe-sl/</v>
      </c>
      <c r="Q5" s="12" t="str">
        <f t="shared" si="5"/>
        <v>C_0__.tiff</v>
      </c>
      <c r="R5" s="12" t="str">
        <f t="shared" si="6"/>
        <v>p125.xml</v>
      </c>
      <c r="S5" s="53" t="str">
        <f t="shared" si="7"/>
        <v>dcpomatic2_cli C_0___R0</v>
      </c>
      <c r="T5" s="12"/>
      <c r="U5" s="12"/>
      <c r="V5" s="12"/>
      <c r="W5" s="12"/>
      <c r="X5" s="12"/>
      <c r="Y5" s="12" t="str">
        <f>CONCATENATE("sudo dcpomatic2_create -n ",K5," ","-o ",K$49,K5," --container-ratio 239 -f 24 -c TST --channel ",B5," --gain ",C5," ",E$49,M5," --still-length 10 ",P5,Q5," ",D$49,R5,)</f>
        <v>sudo dcpomatic2_create -n C_0___R0 -o 125_DCPs/C_0___R0 --container-ratio 239 -f 24 -c TST --channel C --gain 0 in-125/125_0deg_-20.wav --still-length 10 in-125/lfe-sl/C_0__.tiff in-125/p125.xml</v>
      </c>
      <c r="Z5" s="9"/>
    </row>
    <row r="6" spans="1:26" ht="17">
      <c r="A6" s="47"/>
      <c r="B6" s="12" t="s">
        <v>5</v>
      </c>
      <c r="C6" s="12">
        <v>0</v>
      </c>
      <c r="D6" s="12" t="s">
        <v>5</v>
      </c>
      <c r="E6" s="13">
        <v>0</v>
      </c>
      <c r="F6" s="13"/>
      <c r="G6" s="13"/>
      <c r="H6" s="12"/>
      <c r="I6" s="12"/>
      <c r="J6" s="12" t="str">
        <f t="shared" si="0"/>
        <v>in-125/</v>
      </c>
      <c r="K6" s="12" t="str">
        <f t="shared" si="1"/>
        <v>R_0___R0</v>
      </c>
      <c r="L6" s="12" t="str">
        <f t="shared" si="2"/>
        <v>in-125/</v>
      </c>
      <c r="M6" s="30" t="str">
        <f t="shared" si="3"/>
        <v>125_0deg_-20.wav</v>
      </c>
      <c r="N6" s="30"/>
      <c r="P6" s="12" t="str">
        <f t="shared" si="4"/>
        <v>in-125/lfe-sl/</v>
      </c>
      <c r="Q6" s="12" t="str">
        <f t="shared" si="5"/>
        <v>R_0__.tiff</v>
      </c>
      <c r="R6" s="12" t="str">
        <f t="shared" si="6"/>
        <v>p125.xml</v>
      </c>
      <c r="S6" s="53" t="str">
        <f t="shared" si="7"/>
        <v>dcpomatic2_cli R_0___R0</v>
      </c>
      <c r="T6" s="12"/>
      <c r="U6" s="12"/>
      <c r="V6" s="12"/>
      <c r="W6" s="12"/>
      <c r="X6" s="12"/>
      <c r="Y6" s="12" t="str">
        <f>CONCATENATE("sudo dcpomatic2_create -n ",K6," ","-o ",K$49,K6," --container-ratio 239 -f 24 -c TST --channel ",B6," --gain ",C6," ",E$49,M6," --still-length 10 ",P6,Q6," ",D$49,R6,)</f>
        <v>sudo dcpomatic2_create -n R_0___R0 -o 125_DCPs/R_0___R0 --container-ratio 239 -f 24 -c TST --channel R --gain 0 in-125/125_0deg_-20.wav --still-length 10 in-125/lfe-sl/R_0__.tiff in-125/p125.xml</v>
      </c>
      <c r="Z6" s="9"/>
    </row>
    <row r="7" spans="1:26" ht="17">
      <c r="A7" s="47"/>
      <c r="B7" s="12" t="s">
        <v>42</v>
      </c>
      <c r="C7" s="12">
        <v>3</v>
      </c>
      <c r="D7" s="12" t="s">
        <v>6</v>
      </c>
      <c r="E7" s="13">
        <v>0</v>
      </c>
      <c r="F7" s="13"/>
      <c r="G7" s="13"/>
      <c r="H7" s="12"/>
      <c r="I7" s="12"/>
      <c r="J7" s="12" t="str">
        <f t="shared" si="0"/>
        <v>in-125/</v>
      </c>
      <c r="K7" s="12" t="str">
        <f t="shared" si="1"/>
        <v>RtSurr_0___R0</v>
      </c>
      <c r="L7" s="12" t="str">
        <f t="shared" si="2"/>
        <v>in-125/</v>
      </c>
      <c r="M7" s="30" t="str">
        <f t="shared" si="3"/>
        <v>125_0deg_-20.wav</v>
      </c>
      <c r="N7" s="30"/>
      <c r="P7" s="12" t="str">
        <f t="shared" si="4"/>
        <v>in-125/lfe-sl/</v>
      </c>
      <c r="Q7" s="12" t="str">
        <f t="shared" si="5"/>
        <v>RtSurr_0__.tiff</v>
      </c>
      <c r="R7" s="12" t="str">
        <f t="shared" si="6"/>
        <v>p125.xml</v>
      </c>
      <c r="S7" s="53" t="str">
        <f t="shared" si="7"/>
        <v>dcpomatic2_cli RtSurr_0___R0</v>
      </c>
      <c r="T7" s="12"/>
      <c r="U7" s="12"/>
      <c r="V7" s="12"/>
      <c r="W7" s="12"/>
      <c r="X7" s="12"/>
      <c r="Y7" s="12" t="str">
        <f t="shared" ref="Y7:Y15" si="8">CONCATENATE("sudo dcpomatic2_create -n ",K7," ","-o ",K$49,K7," --container-ratio 239 -f 24 -c TST --channel ",B7," --gain ",C7," ",J7,M7," --still-length 10 ",P7,Q7," ",D$49,R7,)</f>
        <v>sudo dcpomatic2_create -n RtSurr_0___R0 -o 125_DCPs/RtSurr_0___R0 --container-ratio 239 -f 24 -c TST --channel Rs --gain 3 in-125/125_0deg_-20.wav --still-length 10 in-125/lfe-sl/RtSurr_0__.tiff in-125/p125.xml</v>
      </c>
      <c r="Z7" s="9"/>
    </row>
    <row r="8" spans="1:26" ht="17">
      <c r="A8" s="47"/>
      <c r="B8" s="12" t="s">
        <v>41</v>
      </c>
      <c r="C8" s="12">
        <v>3</v>
      </c>
      <c r="D8" s="12" t="s">
        <v>7</v>
      </c>
      <c r="E8" s="13">
        <v>0</v>
      </c>
      <c r="F8" s="13"/>
      <c r="G8" s="13"/>
      <c r="H8" s="12"/>
      <c r="I8" s="12"/>
      <c r="J8" s="12" t="str">
        <f t="shared" si="0"/>
        <v>in-125/</v>
      </c>
      <c r="K8" s="12" t="str">
        <f t="shared" si="1"/>
        <v>LftSurr_0___R0</v>
      </c>
      <c r="L8" s="12" t="str">
        <f t="shared" si="2"/>
        <v>in-125/</v>
      </c>
      <c r="M8" s="30" t="str">
        <f t="shared" si="3"/>
        <v>125_0deg_-20.wav</v>
      </c>
      <c r="N8" s="30"/>
      <c r="P8" s="12" t="str">
        <f t="shared" si="4"/>
        <v>in-125/lfe-sl/</v>
      </c>
      <c r="Q8" s="12" t="str">
        <f t="shared" si="5"/>
        <v>LftSurr_0__.tiff</v>
      </c>
      <c r="R8" s="12" t="str">
        <f t="shared" si="6"/>
        <v>p125.xml</v>
      </c>
      <c r="S8" s="53" t="str">
        <f t="shared" si="7"/>
        <v>dcpomatic2_cli LftSurr_0___R0</v>
      </c>
      <c r="T8" s="12"/>
      <c r="U8" s="12"/>
      <c r="V8" s="12"/>
      <c r="W8" s="12"/>
      <c r="X8" s="12"/>
      <c r="Y8" s="12" t="str">
        <f t="shared" si="8"/>
        <v>sudo dcpomatic2_create -n LftSurr_0___R0 -o 125_DCPs/LftSurr_0___R0 --container-ratio 239 -f 24 -c TST --channel Ls --gain 3 in-125/125_0deg_-20.wav --still-length 10 in-125/lfe-sl/LftSurr_0__.tiff in-125/p125.xml</v>
      </c>
      <c r="Z8" s="9"/>
    </row>
    <row r="9" spans="1:26" ht="17">
      <c r="A9" s="47"/>
      <c r="B9" s="12" t="s">
        <v>44</v>
      </c>
      <c r="C9" s="12">
        <v>-10</v>
      </c>
      <c r="D9" s="12" t="s">
        <v>0</v>
      </c>
      <c r="E9" s="13">
        <v>0</v>
      </c>
      <c r="F9" s="13"/>
      <c r="G9" s="13"/>
      <c r="H9" s="12"/>
      <c r="I9" s="12"/>
      <c r="J9" s="12" t="str">
        <f t="shared" si="0"/>
        <v>in-125/</v>
      </c>
      <c r="K9" s="12" t="str">
        <f t="shared" si="1"/>
        <v>LFE_0___R0</v>
      </c>
      <c r="L9" s="12" t="str">
        <f t="shared" si="2"/>
        <v>in-125/</v>
      </c>
      <c r="M9" s="30" t="str">
        <f t="shared" si="3"/>
        <v>125_0deg_-20.wav</v>
      </c>
      <c r="N9" s="30"/>
      <c r="P9" s="12" t="str">
        <f t="shared" si="4"/>
        <v>in-125/lfe-sl/</v>
      </c>
      <c r="Q9" s="12" t="str">
        <f t="shared" si="5"/>
        <v>LFE_0__.tiff</v>
      </c>
      <c r="R9" s="12" t="str">
        <f t="shared" si="6"/>
        <v>p125.xml</v>
      </c>
      <c r="S9" s="53" t="str">
        <f t="shared" si="7"/>
        <v>dcpomatic2_cli LFE_0___R0</v>
      </c>
      <c r="T9" s="12"/>
      <c r="U9" s="12"/>
      <c r="V9" s="12"/>
      <c r="W9" s="12"/>
      <c r="X9" s="12"/>
      <c r="Y9" s="12" t="str">
        <f t="shared" si="8"/>
        <v>sudo dcpomatic2_create -n LFE_0___R0 -o 125_DCPs/LFE_0___R0 --container-ratio 239 -f 24 -c TST --channel Lfe --gain -10 in-125/125_0deg_-20.wav --still-length 10 in-125/lfe-sl/LFE_0__.tiff in-125/p125.xml</v>
      </c>
      <c r="Z9" s="9"/>
    </row>
    <row r="10" spans="1:26" ht="17">
      <c r="A10" s="47"/>
      <c r="B10" s="12" t="s">
        <v>3</v>
      </c>
      <c r="C10" s="12">
        <v>0</v>
      </c>
      <c r="D10" s="12" t="s">
        <v>3</v>
      </c>
      <c r="E10" s="13">
        <v>180</v>
      </c>
      <c r="F10" s="13"/>
      <c r="G10" s="13"/>
      <c r="H10" s="12"/>
      <c r="I10" s="12"/>
      <c r="J10" s="12" t="str">
        <f t="shared" si="0"/>
        <v>in-125/</v>
      </c>
      <c r="K10" s="12" t="str">
        <f t="shared" si="1"/>
        <v>L_180___R0</v>
      </c>
      <c r="L10" s="12" t="str">
        <f t="shared" si="2"/>
        <v>in-125/</v>
      </c>
      <c r="M10" s="30" t="str">
        <f t="shared" si="3"/>
        <v>125_180deg_-20.wav</v>
      </c>
      <c r="N10" s="30"/>
      <c r="P10" s="12" t="str">
        <f t="shared" si="4"/>
        <v>in-125/lfe-sl/</v>
      </c>
      <c r="Q10" s="12" t="str">
        <f t="shared" si="5"/>
        <v>L_180__.tiff</v>
      </c>
      <c r="R10" s="12" t="str">
        <f t="shared" si="6"/>
        <v>p125.xml</v>
      </c>
      <c r="S10" s="53" t="str">
        <f t="shared" si="7"/>
        <v>dcpomatic2_cli L_180___R0</v>
      </c>
      <c r="T10" s="12"/>
      <c r="U10" s="12"/>
      <c r="V10" s="12"/>
      <c r="W10" s="12"/>
      <c r="X10" s="12"/>
      <c r="Y10" s="12" t="str">
        <f t="shared" si="8"/>
        <v>sudo dcpomatic2_create -n L_180___R0 -o 125_DCPs/L_180___R0 --container-ratio 239 -f 24 -c TST --channel L --gain 0 in-125/125_180deg_-20.wav --still-length 10 in-125/lfe-sl/L_180__.tiff in-125/p125.xml</v>
      </c>
      <c r="Z10" s="9"/>
    </row>
    <row r="11" spans="1:26" ht="17">
      <c r="A11" s="47"/>
      <c r="B11" s="12" t="s">
        <v>4</v>
      </c>
      <c r="C11" s="12">
        <v>0</v>
      </c>
      <c r="D11" s="12" t="s">
        <v>4</v>
      </c>
      <c r="E11" s="13">
        <v>180</v>
      </c>
      <c r="F11" s="13"/>
      <c r="G11" s="13"/>
      <c r="H11" s="12"/>
      <c r="I11" s="12"/>
      <c r="J11" s="12" t="str">
        <f t="shared" si="0"/>
        <v>in-125/</v>
      </c>
      <c r="K11" s="12" t="str">
        <f t="shared" si="1"/>
        <v>C_180___R0</v>
      </c>
      <c r="L11" s="12" t="str">
        <f t="shared" si="2"/>
        <v>in-125/</v>
      </c>
      <c r="M11" s="30" t="str">
        <f t="shared" si="3"/>
        <v>125_180deg_-20.wav</v>
      </c>
      <c r="N11" s="30"/>
      <c r="P11" s="12" t="str">
        <f t="shared" si="4"/>
        <v>in-125/lfe-sl/</v>
      </c>
      <c r="Q11" s="12" t="str">
        <f t="shared" si="5"/>
        <v>C_180__.tiff</v>
      </c>
      <c r="R11" s="12" t="str">
        <f t="shared" si="6"/>
        <v>p125.xml</v>
      </c>
      <c r="S11" s="53" t="str">
        <f t="shared" si="7"/>
        <v>dcpomatic2_cli C_180___R0</v>
      </c>
      <c r="T11" s="12"/>
      <c r="U11" s="12"/>
      <c r="V11" s="12"/>
      <c r="W11" s="12"/>
      <c r="X11" s="12"/>
      <c r="Y11" s="12" t="str">
        <f t="shared" si="8"/>
        <v>sudo dcpomatic2_create -n C_180___R0 -o 125_DCPs/C_180___R0 --container-ratio 239 -f 24 -c TST --channel C --gain 0 in-125/125_180deg_-20.wav --still-length 10 in-125/lfe-sl/C_180__.tiff in-125/p125.xml</v>
      </c>
      <c r="Z11" s="9"/>
    </row>
    <row r="12" spans="1:26" ht="17">
      <c r="A12" s="47"/>
      <c r="B12" s="12" t="s">
        <v>5</v>
      </c>
      <c r="C12" s="12">
        <v>0</v>
      </c>
      <c r="D12" s="12" t="s">
        <v>5</v>
      </c>
      <c r="E12" s="13">
        <v>180</v>
      </c>
      <c r="F12" s="13"/>
      <c r="G12" s="13"/>
      <c r="H12" s="12"/>
      <c r="I12" s="12"/>
      <c r="J12" s="12" t="str">
        <f t="shared" si="0"/>
        <v>in-125/</v>
      </c>
      <c r="K12" s="12" t="str">
        <f t="shared" si="1"/>
        <v>R_180___R0</v>
      </c>
      <c r="L12" s="12" t="str">
        <f t="shared" si="2"/>
        <v>in-125/</v>
      </c>
      <c r="M12" s="30" t="str">
        <f t="shared" si="3"/>
        <v>125_180deg_-20.wav</v>
      </c>
      <c r="N12" s="30"/>
      <c r="P12" s="12" t="str">
        <f t="shared" si="4"/>
        <v>in-125/lfe-sl/</v>
      </c>
      <c r="Q12" s="12" t="str">
        <f t="shared" si="5"/>
        <v>R_180__.tiff</v>
      </c>
      <c r="R12" s="12" t="str">
        <f t="shared" si="6"/>
        <v>p125.xml</v>
      </c>
      <c r="S12" s="53" t="str">
        <f t="shared" si="7"/>
        <v>dcpomatic2_cli R_180___R0</v>
      </c>
      <c r="T12" s="12"/>
      <c r="U12" s="12"/>
      <c r="V12" s="12"/>
      <c r="W12" s="12"/>
      <c r="X12" s="12"/>
      <c r="Y12" s="12" t="str">
        <f t="shared" si="8"/>
        <v>sudo dcpomatic2_create -n R_180___R0 -o 125_DCPs/R_180___R0 --container-ratio 239 -f 24 -c TST --channel R --gain 0 in-125/125_180deg_-20.wav --still-length 10 in-125/lfe-sl/R_180__.tiff in-125/p125.xml</v>
      </c>
      <c r="Z12" s="9"/>
    </row>
    <row r="13" spans="1:26" ht="17">
      <c r="A13" s="47"/>
      <c r="B13" s="12" t="s">
        <v>42</v>
      </c>
      <c r="C13" s="12">
        <v>3</v>
      </c>
      <c r="D13" s="12" t="s">
        <v>6</v>
      </c>
      <c r="E13" s="13">
        <v>180</v>
      </c>
      <c r="F13" s="13"/>
      <c r="G13" s="13"/>
      <c r="H13" s="12"/>
      <c r="I13" s="12"/>
      <c r="J13" s="12" t="str">
        <f t="shared" si="0"/>
        <v>in-125/</v>
      </c>
      <c r="K13" s="12" t="str">
        <f t="shared" si="1"/>
        <v>RtSurr_180___R0</v>
      </c>
      <c r="L13" s="12" t="str">
        <f t="shared" si="2"/>
        <v>in-125/</v>
      </c>
      <c r="M13" s="30" t="str">
        <f t="shared" si="3"/>
        <v>125_180deg_-20.wav</v>
      </c>
      <c r="N13" s="30"/>
      <c r="P13" s="12" t="str">
        <f t="shared" si="4"/>
        <v>in-125/lfe-sl/</v>
      </c>
      <c r="Q13" s="12" t="str">
        <f t="shared" si="5"/>
        <v>RtSurr_180__.tiff</v>
      </c>
      <c r="R13" s="12" t="str">
        <f t="shared" si="6"/>
        <v>p125.xml</v>
      </c>
      <c r="S13" s="53" t="str">
        <f t="shared" si="7"/>
        <v>dcpomatic2_cli RtSurr_180___R0</v>
      </c>
      <c r="T13" s="12"/>
      <c r="U13" s="12"/>
      <c r="V13" s="12"/>
      <c r="W13" s="12"/>
      <c r="X13" s="12"/>
      <c r="Y13" s="12" t="str">
        <f t="shared" si="8"/>
        <v>sudo dcpomatic2_create -n RtSurr_180___R0 -o 125_DCPs/RtSurr_180___R0 --container-ratio 239 -f 24 -c TST --channel Rs --gain 3 in-125/125_180deg_-20.wav --still-length 10 in-125/lfe-sl/RtSurr_180__.tiff in-125/p125.xml</v>
      </c>
      <c r="Z13" s="9"/>
    </row>
    <row r="14" spans="1:26" ht="17">
      <c r="A14" s="47"/>
      <c r="B14" s="12" t="s">
        <v>41</v>
      </c>
      <c r="C14" s="12">
        <v>3</v>
      </c>
      <c r="D14" s="12" t="s">
        <v>7</v>
      </c>
      <c r="E14" s="13">
        <v>180</v>
      </c>
      <c r="F14" s="13"/>
      <c r="G14" s="13"/>
      <c r="H14" s="12"/>
      <c r="I14" s="12"/>
      <c r="J14" s="12" t="str">
        <f t="shared" si="0"/>
        <v>in-125/</v>
      </c>
      <c r="K14" s="12" t="str">
        <f t="shared" si="1"/>
        <v>LftSurr_180___R0</v>
      </c>
      <c r="L14" s="12" t="str">
        <f t="shared" si="2"/>
        <v>in-125/</v>
      </c>
      <c r="M14" s="30" t="str">
        <f t="shared" si="3"/>
        <v>125_180deg_-20.wav</v>
      </c>
      <c r="N14" s="30"/>
      <c r="P14" s="12" t="str">
        <f t="shared" si="4"/>
        <v>in-125/lfe-sl/</v>
      </c>
      <c r="Q14" s="12" t="str">
        <f t="shared" si="5"/>
        <v>LftSurr_180__.tiff</v>
      </c>
      <c r="R14" s="12" t="str">
        <f t="shared" si="6"/>
        <v>p125.xml</v>
      </c>
      <c r="S14" s="53" t="str">
        <f t="shared" si="7"/>
        <v>dcpomatic2_cli LftSurr_180___R0</v>
      </c>
      <c r="T14" s="12"/>
      <c r="U14" s="12"/>
      <c r="V14" s="12"/>
      <c r="W14" s="12"/>
      <c r="X14" s="12"/>
      <c r="Y14" s="12" t="str">
        <f t="shared" si="8"/>
        <v>sudo dcpomatic2_create -n LftSurr_180___R0 -o 125_DCPs/LftSurr_180___R0 --container-ratio 239 -f 24 -c TST --channel Ls --gain 3 in-125/125_180deg_-20.wav --still-length 10 in-125/lfe-sl/LftSurr_180__.tiff in-125/p125.xml</v>
      </c>
      <c r="Z14" s="9"/>
    </row>
    <row r="15" spans="1:26" ht="17">
      <c r="A15" s="47"/>
      <c r="B15" s="12" t="s">
        <v>44</v>
      </c>
      <c r="C15" s="12">
        <v>-10</v>
      </c>
      <c r="D15" s="12" t="s">
        <v>0</v>
      </c>
      <c r="E15" s="13">
        <v>180</v>
      </c>
      <c r="F15" s="13"/>
      <c r="G15" s="13"/>
      <c r="H15" s="12"/>
      <c r="I15" s="12"/>
      <c r="J15" s="12" t="str">
        <f t="shared" si="0"/>
        <v>in-125/</v>
      </c>
      <c r="K15" s="12" t="str">
        <f t="shared" si="1"/>
        <v>LFE_180___R0</v>
      </c>
      <c r="L15" s="12" t="str">
        <f t="shared" si="2"/>
        <v>in-125/</v>
      </c>
      <c r="M15" s="30" t="str">
        <f t="shared" si="3"/>
        <v>125_180deg_-20.wav</v>
      </c>
      <c r="N15" s="30"/>
      <c r="P15" s="12" t="str">
        <f t="shared" si="4"/>
        <v>in-125/lfe-sl/</v>
      </c>
      <c r="Q15" s="12" t="str">
        <f t="shared" si="5"/>
        <v>LFE_180__.tiff</v>
      </c>
      <c r="R15" s="12" t="str">
        <f t="shared" si="6"/>
        <v>p125.xml</v>
      </c>
      <c r="S15" s="53" t="str">
        <f t="shared" si="7"/>
        <v>dcpomatic2_cli LFE_180___R0</v>
      </c>
      <c r="T15" s="12"/>
      <c r="U15" s="12"/>
      <c r="V15" s="12"/>
      <c r="W15" s="12"/>
      <c r="X15" s="12"/>
      <c r="Y15" s="12" t="str">
        <f t="shared" si="8"/>
        <v>sudo dcpomatic2_create -n LFE_180___R0 -o 125_DCPs/LFE_180___R0 --container-ratio 239 -f 24 -c TST --channel Lfe --gain -10 in-125/125_180deg_-20.wav --still-length 10 in-125/lfe-sl/LFE_180__.tiff in-125/p125.xml</v>
      </c>
      <c r="Z15" s="9"/>
    </row>
    <row r="16" spans="1:26" ht="17">
      <c r="A16" s="48" t="s">
        <v>95</v>
      </c>
      <c r="B16" s="12" t="s">
        <v>44</v>
      </c>
      <c r="C16" s="12">
        <v>-10</v>
      </c>
      <c r="D16" s="12" t="s">
        <v>0</v>
      </c>
      <c r="E16" s="13">
        <v>0</v>
      </c>
      <c r="F16" s="12" t="s">
        <v>3</v>
      </c>
      <c r="G16" s="12">
        <v>0</v>
      </c>
      <c r="H16" s="12" t="s">
        <v>3</v>
      </c>
      <c r="I16" s="12">
        <v>0</v>
      </c>
      <c r="J16" s="12" t="str">
        <f t="shared" si="0"/>
        <v>in-125/</v>
      </c>
      <c r="K16" s="12" t="str">
        <f t="shared" si="1"/>
        <v>LFE_0_L_0_R0</v>
      </c>
      <c r="L16" s="12" t="str">
        <f t="shared" si="2"/>
        <v>in-125/</v>
      </c>
      <c r="M16" s="30" t="str">
        <f t="shared" si="3"/>
        <v>125_0deg_-20.wav</v>
      </c>
      <c r="N16" s="30" t="str">
        <f t="shared" ref="N16:N45" si="9">IF(I16=0,$G$49,H$49)</f>
        <v>125_0deg_-20.wav</v>
      </c>
      <c r="P16" s="12" t="str">
        <f t="shared" si="4"/>
        <v>in-125/lfe-sl/</v>
      </c>
      <c r="Q16" s="12" t="str">
        <f t="shared" ref="Q16:Q25" si="10">CONCATENATE(D16,"_",E16,"_",H16,"_",I16,".tiff")</f>
        <v>LFE_0_L_0.tiff</v>
      </c>
      <c r="R16" s="12" t="str">
        <f t="shared" si="6"/>
        <v>p125.xml</v>
      </c>
      <c r="S16" s="53" t="str">
        <f t="shared" si="7"/>
        <v>dcpomatic2_cli LFE_0_L_0_R0</v>
      </c>
      <c r="T16" s="12"/>
      <c r="U16" s="12"/>
      <c r="V16" s="12"/>
      <c r="W16" s="12"/>
      <c r="X16" s="12"/>
      <c r="Y16" s="12" t="str">
        <f t="shared" ref="Y16:Y25" si="11">CONCATENATE("sudo dcpomatic2_create -n ",K16," ","-o ",K$49,K16," --container-ratio 239 -f 24 -c TST --channel ",B16," --gain ",C16," ",J16,M16," --channel ",F16," --gain ",G4," ",L16,N16," --still-length 10 ",P16,Q16," ",D$49,R16,)</f>
        <v>sudo dcpomatic2_create -n LFE_0_L_0_R0 -o 125_DCPs/LFE_0_L_0_R0 --container-ratio 239 -f 24 -c TST --channel Lfe --gain -10 in-125/125_0deg_-20.wav --channel L --gain  in-125/125_0deg_-20.wav --still-length 10 in-125/lfe-sl/LFE_0_L_0.tiff in-125/p125.xml</v>
      </c>
      <c r="Z16" s="9"/>
    </row>
    <row r="17" spans="1:26" ht="17">
      <c r="A17" s="49" t="s">
        <v>96</v>
      </c>
      <c r="B17" s="12" t="s">
        <v>44</v>
      </c>
      <c r="C17" s="12">
        <v>-10</v>
      </c>
      <c r="D17" s="12" t="s">
        <v>0</v>
      </c>
      <c r="E17" s="13">
        <v>0</v>
      </c>
      <c r="F17" s="12" t="s">
        <v>4</v>
      </c>
      <c r="G17" s="12">
        <v>0</v>
      </c>
      <c r="H17" s="12" t="s">
        <v>4</v>
      </c>
      <c r="I17" s="12">
        <v>0</v>
      </c>
      <c r="J17" s="12" t="str">
        <f t="shared" si="0"/>
        <v>in-125/</v>
      </c>
      <c r="K17" s="12" t="str">
        <f t="shared" si="1"/>
        <v>LFE_0_C_0_R0</v>
      </c>
      <c r="L17" s="12" t="str">
        <f t="shared" si="2"/>
        <v>in-125/</v>
      </c>
      <c r="M17" s="30" t="str">
        <f t="shared" si="3"/>
        <v>125_0deg_-20.wav</v>
      </c>
      <c r="N17" s="30" t="str">
        <f t="shared" si="9"/>
        <v>125_0deg_-20.wav</v>
      </c>
      <c r="P17" s="12" t="str">
        <f t="shared" si="4"/>
        <v>in-125/lfe-sl/</v>
      </c>
      <c r="Q17" s="12" t="str">
        <f t="shared" si="10"/>
        <v>LFE_0_C_0.tiff</v>
      </c>
      <c r="R17" s="12" t="str">
        <f t="shared" si="6"/>
        <v>p125.xml</v>
      </c>
      <c r="S17" s="53" t="str">
        <f t="shared" si="7"/>
        <v>dcpomatic2_cli LFE_0_C_0_R0</v>
      </c>
      <c r="T17" s="12"/>
      <c r="U17" s="12"/>
      <c r="V17" s="12"/>
      <c r="W17" s="12"/>
      <c r="X17" s="12"/>
      <c r="Y17" s="12" t="str">
        <f t="shared" si="11"/>
        <v>sudo dcpomatic2_create -n LFE_0_C_0_R0 -o 125_DCPs/LFE_0_C_0_R0 --container-ratio 239 -f 24 -c TST --channel Lfe --gain -10 in-125/125_0deg_-20.wav --channel C --gain  in-125/125_0deg_-20.wav --still-length 10 in-125/lfe-sl/LFE_0_C_0.tiff in-125/p125.xml</v>
      </c>
      <c r="Z17" s="9"/>
    </row>
    <row r="18" spans="1:26" ht="17">
      <c r="A18" s="49"/>
      <c r="B18" s="12" t="s">
        <v>44</v>
      </c>
      <c r="C18" s="12">
        <v>-10</v>
      </c>
      <c r="D18" s="12" t="s">
        <v>0</v>
      </c>
      <c r="E18" s="13">
        <v>0</v>
      </c>
      <c r="F18" s="12" t="s">
        <v>5</v>
      </c>
      <c r="G18" s="12">
        <v>0</v>
      </c>
      <c r="H18" s="12" t="s">
        <v>5</v>
      </c>
      <c r="I18" s="12">
        <v>0</v>
      </c>
      <c r="J18" s="12" t="str">
        <f t="shared" si="0"/>
        <v>in-125/</v>
      </c>
      <c r="K18" s="12" t="str">
        <f t="shared" si="1"/>
        <v>LFE_0_R_0_R0</v>
      </c>
      <c r="L18" s="12" t="str">
        <f t="shared" si="2"/>
        <v>in-125/</v>
      </c>
      <c r="M18" s="30" t="str">
        <f t="shared" si="3"/>
        <v>125_0deg_-20.wav</v>
      </c>
      <c r="N18" s="30" t="str">
        <f t="shared" si="9"/>
        <v>125_0deg_-20.wav</v>
      </c>
      <c r="P18" s="12" t="str">
        <f t="shared" si="4"/>
        <v>in-125/lfe-sl/</v>
      </c>
      <c r="Q18" s="12" t="str">
        <f t="shared" si="10"/>
        <v>LFE_0_R_0.tiff</v>
      </c>
      <c r="R18" s="12" t="str">
        <f t="shared" si="6"/>
        <v>p125.xml</v>
      </c>
      <c r="S18" s="53" t="str">
        <f t="shared" si="7"/>
        <v>dcpomatic2_cli LFE_0_R_0_R0</v>
      </c>
      <c r="T18" s="12"/>
      <c r="U18" s="12"/>
      <c r="V18" s="12"/>
      <c r="W18" s="12"/>
      <c r="X18" s="12"/>
      <c r="Y18" s="12" t="str">
        <f t="shared" si="11"/>
        <v>sudo dcpomatic2_create -n LFE_0_R_0_R0 -o 125_DCPs/LFE_0_R_0_R0 --container-ratio 239 -f 24 -c TST --channel Lfe --gain -10 in-125/125_0deg_-20.wav --channel R --gain  in-125/125_0deg_-20.wav --still-length 10 in-125/lfe-sl/LFE_0_R_0.tiff in-125/p125.xml</v>
      </c>
      <c r="Z18" s="9"/>
    </row>
    <row r="19" spans="1:26" ht="17">
      <c r="A19" s="49"/>
      <c r="B19" s="12" t="s">
        <v>44</v>
      </c>
      <c r="C19" s="12">
        <v>-10</v>
      </c>
      <c r="D19" s="12" t="s">
        <v>0</v>
      </c>
      <c r="E19" s="13">
        <v>0</v>
      </c>
      <c r="F19" s="12" t="s">
        <v>42</v>
      </c>
      <c r="G19" s="12">
        <v>3</v>
      </c>
      <c r="H19" s="12" t="s">
        <v>6</v>
      </c>
      <c r="I19" s="12">
        <v>0</v>
      </c>
      <c r="J19" s="12" t="str">
        <f t="shared" si="0"/>
        <v>in-125/</v>
      </c>
      <c r="K19" s="12" t="str">
        <f t="shared" si="1"/>
        <v>LFE_0_RtSurr_0_R0</v>
      </c>
      <c r="L19" s="12" t="str">
        <f t="shared" si="2"/>
        <v>in-125/</v>
      </c>
      <c r="M19" s="30" t="str">
        <f t="shared" si="3"/>
        <v>125_0deg_-20.wav</v>
      </c>
      <c r="N19" s="30" t="str">
        <f t="shared" si="9"/>
        <v>125_0deg_-20.wav</v>
      </c>
      <c r="P19" s="12" t="str">
        <f t="shared" si="4"/>
        <v>in-125/lfe-sl/</v>
      </c>
      <c r="Q19" s="12" t="str">
        <f t="shared" si="10"/>
        <v>LFE_0_RtSurr_0.tiff</v>
      </c>
      <c r="R19" s="12" t="str">
        <f t="shared" si="6"/>
        <v>p125.xml</v>
      </c>
      <c r="S19" s="53" t="str">
        <f t="shared" si="7"/>
        <v>dcpomatic2_cli LFE_0_RtSurr_0_R0</v>
      </c>
      <c r="T19" s="12"/>
      <c r="U19" s="12"/>
      <c r="V19" s="12"/>
      <c r="W19" s="12"/>
      <c r="X19" s="12"/>
      <c r="Y19" s="12" t="str">
        <f t="shared" si="11"/>
        <v>sudo dcpomatic2_create -n LFE_0_RtSurr_0_R0 -o 125_DCPs/LFE_0_RtSurr_0_R0 --container-ratio 239 -f 24 -c TST --channel Lfe --gain -10 in-125/125_0deg_-20.wav --channel Rs --gain  in-125/125_0deg_-20.wav --still-length 10 in-125/lfe-sl/LFE_0_RtSurr_0.tiff in-125/p125.xml</v>
      </c>
      <c r="Z19" s="9"/>
    </row>
    <row r="20" spans="1:26" ht="17">
      <c r="A20" s="49"/>
      <c r="B20" s="12" t="s">
        <v>44</v>
      </c>
      <c r="C20" s="12">
        <v>-10</v>
      </c>
      <c r="D20" s="12" t="s">
        <v>0</v>
      </c>
      <c r="E20" s="13">
        <v>0</v>
      </c>
      <c r="F20" s="12" t="s">
        <v>41</v>
      </c>
      <c r="G20" s="12">
        <v>3</v>
      </c>
      <c r="H20" s="12" t="s">
        <v>7</v>
      </c>
      <c r="I20" s="12">
        <v>0</v>
      </c>
      <c r="J20" s="12" t="str">
        <f t="shared" si="0"/>
        <v>in-125/</v>
      </c>
      <c r="K20" s="12" t="str">
        <f t="shared" si="1"/>
        <v>LFE_0_LftSurr_0_R0</v>
      </c>
      <c r="L20" s="12" t="str">
        <f t="shared" si="2"/>
        <v>in-125/</v>
      </c>
      <c r="M20" s="30" t="str">
        <f t="shared" si="3"/>
        <v>125_0deg_-20.wav</v>
      </c>
      <c r="N20" s="30" t="str">
        <f t="shared" si="9"/>
        <v>125_0deg_-20.wav</v>
      </c>
      <c r="P20" s="12" t="str">
        <f t="shared" si="4"/>
        <v>in-125/lfe-sl/</v>
      </c>
      <c r="Q20" s="12" t="str">
        <f t="shared" si="10"/>
        <v>LFE_0_LftSurr_0.tiff</v>
      </c>
      <c r="R20" s="12" t="str">
        <f t="shared" si="6"/>
        <v>p125.xml</v>
      </c>
      <c r="S20" s="53" t="str">
        <f t="shared" si="7"/>
        <v>dcpomatic2_cli LFE_0_LftSurr_0_R0</v>
      </c>
      <c r="T20" s="12"/>
      <c r="U20" s="12"/>
      <c r="V20" s="12"/>
      <c r="W20" s="12"/>
      <c r="X20" s="12"/>
      <c r="Y20" s="12" t="str">
        <f t="shared" si="11"/>
        <v>sudo dcpomatic2_create -n LFE_0_LftSurr_0_R0 -o 125_DCPs/LFE_0_LftSurr_0_R0 --container-ratio 239 -f 24 -c TST --channel Lfe --gain -10 in-125/125_0deg_-20.wav --channel Ls --gain  in-125/125_0deg_-20.wav --still-length 10 in-125/lfe-sl/LFE_0_LftSurr_0.tiff in-125/p125.xml</v>
      </c>
      <c r="Z20" s="9"/>
    </row>
    <row r="21" spans="1:26" ht="17">
      <c r="A21" s="49"/>
      <c r="B21" s="12" t="s">
        <v>44</v>
      </c>
      <c r="C21" s="12">
        <v>-10</v>
      </c>
      <c r="D21" s="12" t="s">
        <v>0</v>
      </c>
      <c r="E21" s="13">
        <v>180</v>
      </c>
      <c r="F21" s="12" t="s">
        <v>3</v>
      </c>
      <c r="G21" s="12">
        <v>0</v>
      </c>
      <c r="H21" s="12" t="s">
        <v>3</v>
      </c>
      <c r="I21" s="12">
        <v>0</v>
      </c>
      <c r="J21" s="12" t="str">
        <f t="shared" si="0"/>
        <v>in-125/</v>
      </c>
      <c r="K21" s="12" t="str">
        <f t="shared" si="1"/>
        <v>LFE_180_L_0_R0</v>
      </c>
      <c r="L21" s="12" t="str">
        <f t="shared" si="2"/>
        <v>in-125/</v>
      </c>
      <c r="M21" s="30" t="str">
        <f t="shared" si="3"/>
        <v>125_180deg_-20.wav</v>
      </c>
      <c r="N21" s="30" t="str">
        <f t="shared" si="9"/>
        <v>125_0deg_-20.wav</v>
      </c>
      <c r="P21" s="12" t="str">
        <f t="shared" si="4"/>
        <v>in-125/lfe-sl/</v>
      </c>
      <c r="Q21" s="12" t="str">
        <f t="shared" si="10"/>
        <v>LFE_180_L_0.tiff</v>
      </c>
      <c r="R21" s="12" t="str">
        <f t="shared" si="6"/>
        <v>p125.xml</v>
      </c>
      <c r="S21" s="53" t="str">
        <f t="shared" si="7"/>
        <v>dcpomatic2_cli LFE_180_L_0_R0</v>
      </c>
      <c r="T21" s="12"/>
      <c r="U21" s="12"/>
      <c r="V21" s="12"/>
      <c r="W21" s="12"/>
      <c r="X21" s="12"/>
      <c r="Y21" s="12" t="str">
        <f t="shared" si="11"/>
        <v>sudo dcpomatic2_create -n LFE_180_L_0_R0 -o 125_DCPs/LFE_180_L_0_R0 --container-ratio 239 -f 24 -c TST --channel Lfe --gain -10 in-125/125_180deg_-20.wav --channel L --gain  in-125/125_0deg_-20.wav --still-length 10 in-125/lfe-sl/LFE_180_L_0.tiff in-125/p125.xml</v>
      </c>
      <c r="Z21" s="9"/>
    </row>
    <row r="22" spans="1:26" ht="17">
      <c r="A22" s="49"/>
      <c r="B22" s="12" t="s">
        <v>44</v>
      </c>
      <c r="C22" s="12">
        <v>-10</v>
      </c>
      <c r="D22" s="12" t="s">
        <v>0</v>
      </c>
      <c r="E22" s="13">
        <v>180</v>
      </c>
      <c r="F22" s="12" t="s">
        <v>4</v>
      </c>
      <c r="G22" s="12">
        <v>0</v>
      </c>
      <c r="H22" s="12" t="s">
        <v>4</v>
      </c>
      <c r="I22" s="12">
        <v>0</v>
      </c>
      <c r="J22" s="12" t="str">
        <f t="shared" si="0"/>
        <v>in-125/</v>
      </c>
      <c r="K22" s="12" t="str">
        <f t="shared" si="1"/>
        <v>LFE_180_C_0_R0</v>
      </c>
      <c r="L22" s="12" t="str">
        <f t="shared" si="2"/>
        <v>in-125/</v>
      </c>
      <c r="M22" s="30" t="str">
        <f t="shared" si="3"/>
        <v>125_180deg_-20.wav</v>
      </c>
      <c r="N22" s="30" t="str">
        <f t="shared" si="9"/>
        <v>125_0deg_-20.wav</v>
      </c>
      <c r="P22" s="12" t="str">
        <f t="shared" si="4"/>
        <v>in-125/lfe-sl/</v>
      </c>
      <c r="Q22" s="12" t="str">
        <f t="shared" si="10"/>
        <v>LFE_180_C_0.tiff</v>
      </c>
      <c r="R22" s="12" t="str">
        <f t="shared" si="6"/>
        <v>p125.xml</v>
      </c>
      <c r="S22" s="53" t="str">
        <f t="shared" si="7"/>
        <v>dcpomatic2_cli LFE_180_C_0_R0</v>
      </c>
      <c r="T22" s="12"/>
      <c r="U22" s="12"/>
      <c r="V22" s="12"/>
      <c r="W22" s="12"/>
      <c r="X22" s="12"/>
      <c r="Y22" s="12" t="str">
        <f t="shared" si="11"/>
        <v>sudo dcpomatic2_create -n LFE_180_C_0_R0 -o 125_DCPs/LFE_180_C_0_R0 --container-ratio 239 -f 24 -c TST --channel Lfe --gain -10 in-125/125_180deg_-20.wav --channel C --gain  in-125/125_0deg_-20.wav --still-length 10 in-125/lfe-sl/LFE_180_C_0.tiff in-125/p125.xml</v>
      </c>
      <c r="Z22" s="9"/>
    </row>
    <row r="23" spans="1:26" ht="17">
      <c r="A23" s="49"/>
      <c r="B23" s="12" t="s">
        <v>44</v>
      </c>
      <c r="C23" s="12">
        <v>-10</v>
      </c>
      <c r="D23" s="12" t="s">
        <v>0</v>
      </c>
      <c r="E23" s="13">
        <v>180</v>
      </c>
      <c r="F23" s="12" t="s">
        <v>5</v>
      </c>
      <c r="G23" s="12">
        <v>0</v>
      </c>
      <c r="H23" s="12" t="s">
        <v>5</v>
      </c>
      <c r="I23" s="12">
        <v>0</v>
      </c>
      <c r="J23" s="12" t="str">
        <f t="shared" si="0"/>
        <v>in-125/</v>
      </c>
      <c r="K23" s="12" t="str">
        <f t="shared" si="1"/>
        <v>LFE_180_R_0_R0</v>
      </c>
      <c r="L23" s="12" t="str">
        <f t="shared" si="2"/>
        <v>in-125/</v>
      </c>
      <c r="M23" s="30" t="str">
        <f t="shared" si="3"/>
        <v>125_180deg_-20.wav</v>
      </c>
      <c r="N23" s="30" t="str">
        <f t="shared" si="9"/>
        <v>125_0deg_-20.wav</v>
      </c>
      <c r="P23" s="12" t="str">
        <f t="shared" si="4"/>
        <v>in-125/lfe-sl/</v>
      </c>
      <c r="Q23" s="12" t="str">
        <f t="shared" si="10"/>
        <v>LFE_180_R_0.tiff</v>
      </c>
      <c r="R23" s="12" t="str">
        <f t="shared" si="6"/>
        <v>p125.xml</v>
      </c>
      <c r="S23" s="53" t="str">
        <f t="shared" si="7"/>
        <v>dcpomatic2_cli LFE_180_R_0_R0</v>
      </c>
      <c r="T23" s="12"/>
      <c r="U23" s="12"/>
      <c r="V23" s="12"/>
      <c r="W23" s="12"/>
      <c r="X23" s="12"/>
      <c r="Y23" s="12" t="str">
        <f t="shared" si="11"/>
        <v>sudo dcpomatic2_create -n LFE_180_R_0_R0 -o 125_DCPs/LFE_180_R_0_R0 --container-ratio 239 -f 24 -c TST --channel Lfe --gain -10 in-125/125_180deg_-20.wav --channel R --gain  in-125/125_0deg_-20.wav --still-length 10 in-125/lfe-sl/LFE_180_R_0.tiff in-125/p125.xml</v>
      </c>
      <c r="Z23" s="9"/>
    </row>
    <row r="24" spans="1:26" ht="17">
      <c r="A24" s="49"/>
      <c r="B24" s="12" t="s">
        <v>44</v>
      </c>
      <c r="C24" s="12">
        <v>-10</v>
      </c>
      <c r="D24" s="12" t="s">
        <v>0</v>
      </c>
      <c r="E24" s="13">
        <v>180</v>
      </c>
      <c r="F24" s="12" t="s">
        <v>42</v>
      </c>
      <c r="G24" s="12">
        <v>3</v>
      </c>
      <c r="H24" s="12" t="s">
        <v>6</v>
      </c>
      <c r="I24" s="12">
        <v>0</v>
      </c>
      <c r="J24" s="12" t="str">
        <f t="shared" si="0"/>
        <v>in-125/</v>
      </c>
      <c r="K24" s="12" t="str">
        <f t="shared" si="1"/>
        <v>LFE_180_RtSurr_0_R0</v>
      </c>
      <c r="L24" s="12" t="str">
        <f t="shared" si="2"/>
        <v>in-125/</v>
      </c>
      <c r="M24" s="30" t="str">
        <f t="shared" si="3"/>
        <v>125_180deg_-20.wav</v>
      </c>
      <c r="N24" s="30" t="str">
        <f t="shared" si="9"/>
        <v>125_0deg_-20.wav</v>
      </c>
      <c r="P24" s="12" t="str">
        <f t="shared" si="4"/>
        <v>in-125/lfe-sl/</v>
      </c>
      <c r="Q24" s="12" t="str">
        <f t="shared" si="10"/>
        <v>LFE_180_RtSurr_0.tiff</v>
      </c>
      <c r="R24" s="12" t="str">
        <f t="shared" si="6"/>
        <v>p125.xml</v>
      </c>
      <c r="S24" s="53" t="str">
        <f t="shared" si="7"/>
        <v>dcpomatic2_cli LFE_180_RtSurr_0_R0</v>
      </c>
      <c r="T24" s="12"/>
      <c r="U24" s="12"/>
      <c r="V24" s="12"/>
      <c r="W24" s="12"/>
      <c r="X24" s="12"/>
      <c r="Y24" s="12" t="str">
        <f t="shared" si="11"/>
        <v>sudo dcpomatic2_create -n LFE_180_RtSurr_0_R0 -o 125_DCPs/LFE_180_RtSurr_0_R0 --container-ratio 239 -f 24 -c TST --channel Lfe --gain -10 in-125/125_180deg_-20.wav --channel Rs --gain  in-125/125_0deg_-20.wav --still-length 10 in-125/lfe-sl/LFE_180_RtSurr_0.tiff in-125/p125.xml</v>
      </c>
      <c r="Z24" s="9"/>
    </row>
    <row r="25" spans="1:26" ht="17">
      <c r="A25" s="49"/>
      <c r="B25" s="12" t="s">
        <v>44</v>
      </c>
      <c r="C25" s="12">
        <v>-10</v>
      </c>
      <c r="D25" s="12" t="s">
        <v>0</v>
      </c>
      <c r="E25" s="13">
        <v>180</v>
      </c>
      <c r="F25" s="12" t="s">
        <v>41</v>
      </c>
      <c r="G25" s="12">
        <v>3</v>
      </c>
      <c r="H25" s="12" t="s">
        <v>7</v>
      </c>
      <c r="I25" s="12">
        <v>0</v>
      </c>
      <c r="J25" s="12" t="str">
        <f t="shared" si="0"/>
        <v>in-125/</v>
      </c>
      <c r="K25" s="12" t="str">
        <f t="shared" si="1"/>
        <v>LFE_180_LftSurr_0_R0</v>
      </c>
      <c r="L25" s="12" t="str">
        <f t="shared" si="2"/>
        <v>in-125/</v>
      </c>
      <c r="M25" s="30" t="str">
        <f t="shared" si="3"/>
        <v>125_180deg_-20.wav</v>
      </c>
      <c r="N25" s="30" t="str">
        <f t="shared" si="9"/>
        <v>125_0deg_-20.wav</v>
      </c>
      <c r="P25" s="12" t="str">
        <f t="shared" si="4"/>
        <v>in-125/lfe-sl/</v>
      </c>
      <c r="Q25" s="12" t="str">
        <f t="shared" si="10"/>
        <v>LFE_180_LftSurr_0.tiff</v>
      </c>
      <c r="R25" s="12" t="str">
        <f t="shared" si="6"/>
        <v>p125.xml</v>
      </c>
      <c r="S25" s="53" t="str">
        <f t="shared" si="7"/>
        <v>dcpomatic2_cli LFE_180_LftSurr_0_R0</v>
      </c>
      <c r="T25" s="12"/>
      <c r="U25" s="12"/>
      <c r="V25" s="12"/>
      <c r="W25" s="12"/>
      <c r="X25" s="12"/>
      <c r="Y25" s="12" t="str">
        <f t="shared" si="11"/>
        <v>sudo dcpomatic2_create -n LFE_180_LftSurr_0_R0 -o 125_DCPs/LFE_180_LftSurr_0_R0 --container-ratio 239 -f 24 -c TST --channel Lfe --gain -10 in-125/125_180deg_-20.wav --channel Ls --gain  in-125/125_0deg_-20.wav --still-length 10 in-125/lfe-sl/LFE_180_LftSurr_0.tiff in-125/p125.xml</v>
      </c>
      <c r="Z25" s="9"/>
    </row>
    <row r="26" spans="1:26" ht="17">
      <c r="A26" s="4" t="s">
        <v>97</v>
      </c>
      <c r="B26" s="12" t="s">
        <v>3</v>
      </c>
      <c r="C26" s="12">
        <v>0</v>
      </c>
      <c r="D26" s="12" t="s">
        <v>3</v>
      </c>
      <c r="E26" s="13">
        <v>0</v>
      </c>
      <c r="F26" s="12" t="s">
        <v>4</v>
      </c>
      <c r="G26" s="12">
        <v>0</v>
      </c>
      <c r="H26" s="12" t="s">
        <v>4</v>
      </c>
      <c r="I26" s="12">
        <v>0</v>
      </c>
      <c r="J26" s="12" t="str">
        <f t="shared" si="0"/>
        <v>in-125/</v>
      </c>
      <c r="K26" s="12" t="str">
        <f t="shared" si="1"/>
        <v>L_0_C_0_R0</v>
      </c>
      <c r="L26" s="12" t="str">
        <f t="shared" si="2"/>
        <v>in-125/</v>
      </c>
      <c r="M26" s="30" t="str">
        <f t="shared" si="3"/>
        <v>125_0deg_-20.wav</v>
      </c>
      <c r="N26" s="30" t="str">
        <f t="shared" si="9"/>
        <v>125_0deg_-20.wav</v>
      </c>
      <c r="P26" s="12" t="str">
        <f t="shared" si="4"/>
        <v>in-125/lfe-sl/</v>
      </c>
      <c r="Q26" s="12" t="str">
        <f t="shared" ref="Q26:Q45" si="12">CONCATENATE(D26,"_",E26,"_",H26,"_",I26,".tiff")</f>
        <v>L_0_C_0.tiff</v>
      </c>
      <c r="R26" s="12" t="str">
        <f t="shared" si="6"/>
        <v>p125.xml</v>
      </c>
      <c r="S26" s="53" t="str">
        <f t="shared" si="7"/>
        <v>dcpomatic2_cli L_0_C_0_R0</v>
      </c>
      <c r="T26" s="12"/>
      <c r="U26" s="12"/>
      <c r="V26" s="12"/>
      <c r="W26" s="12"/>
      <c r="X26" s="12"/>
      <c r="Y26" s="12" t="str">
        <f>CONCATENATE("sudo dcpomatic2_create -n ",K26," ","-o ",K$49,K26," --container-ratio 239 -f 24 -c TST --channel ",B26," --gain ",C26," ",J26,M26," --channel ",F26," --gain ",G15," ",L26,N26," --still-length 10 ",P26,Q26," ",D$49,R26,)</f>
        <v>sudo dcpomatic2_create -n L_0_C_0_R0 -o 125_DCPs/L_0_C_0_R0 --container-ratio 239 -f 24 -c TST --channel L --gain 0 in-125/125_0deg_-20.wav --channel C --gain  in-125/125_0deg_-20.wav --still-length 10 in-125/lfe-sl/L_0_C_0.tiff in-125/p125.xml</v>
      </c>
      <c r="Z26" s="9"/>
    </row>
    <row r="27" spans="1:26" ht="17">
      <c r="A27" s="50" t="s">
        <v>96</v>
      </c>
      <c r="B27" s="12" t="s">
        <v>3</v>
      </c>
      <c r="C27" s="12">
        <v>0</v>
      </c>
      <c r="D27" s="12" t="s">
        <v>3</v>
      </c>
      <c r="E27" s="13">
        <v>0</v>
      </c>
      <c r="F27" s="12" t="s">
        <v>5</v>
      </c>
      <c r="G27" s="12">
        <v>0</v>
      </c>
      <c r="H27" s="12" t="s">
        <v>5</v>
      </c>
      <c r="I27" s="12">
        <v>0</v>
      </c>
      <c r="J27" s="12" t="str">
        <f t="shared" si="0"/>
        <v>in-125/</v>
      </c>
      <c r="K27" s="12" t="str">
        <f t="shared" si="1"/>
        <v>L_0_R_0_R0</v>
      </c>
      <c r="L27" s="12" t="str">
        <f t="shared" si="2"/>
        <v>in-125/</v>
      </c>
      <c r="M27" s="30" t="str">
        <f t="shared" si="3"/>
        <v>125_0deg_-20.wav</v>
      </c>
      <c r="N27" s="30" t="str">
        <f t="shared" si="9"/>
        <v>125_0deg_-20.wav</v>
      </c>
      <c r="P27" s="12" t="str">
        <f t="shared" si="4"/>
        <v>in-125/lfe-sl/</v>
      </c>
      <c r="Q27" s="12" t="str">
        <f t="shared" si="12"/>
        <v>L_0_R_0.tiff</v>
      </c>
      <c r="R27" s="12" t="str">
        <f t="shared" si="6"/>
        <v>p125.xml</v>
      </c>
      <c r="S27" s="53" t="str">
        <f t="shared" si="7"/>
        <v>dcpomatic2_cli L_0_R_0_R0</v>
      </c>
      <c r="T27" s="12"/>
      <c r="U27" s="12"/>
      <c r="V27" s="12"/>
      <c r="W27" s="12"/>
      <c r="X27" s="12"/>
      <c r="Y27" s="12" t="str">
        <f>CONCATENATE("sudo dcpomatic2_create -n ",K27," ","-o ",K$49,K27," --container-ratio 239 -f 24 -c TST --channel ",B27," --gain ",C27," ",J27,M27," --channel ",F27," --gain ",G16," ",L27,N27," --still-length 10 ",P27,Q27," ",D$49,R27,)</f>
        <v>sudo dcpomatic2_create -n L_0_R_0_R0 -o 125_DCPs/L_0_R_0_R0 --container-ratio 239 -f 24 -c TST --channel L --gain 0 in-125/125_0deg_-20.wav --channel R --gain 0 in-125/125_0deg_-20.wav --still-length 10 in-125/lfe-sl/L_0_R_0.tiff in-125/p125.xml</v>
      </c>
      <c r="Z27" s="9"/>
    </row>
    <row r="28" spans="1:26" ht="17">
      <c r="A28" s="50"/>
      <c r="B28" s="12" t="s">
        <v>4</v>
      </c>
      <c r="C28" s="12">
        <v>0</v>
      </c>
      <c r="D28" s="12" t="s">
        <v>4</v>
      </c>
      <c r="E28" s="13">
        <v>0</v>
      </c>
      <c r="F28" s="12" t="s">
        <v>5</v>
      </c>
      <c r="G28" s="12">
        <v>0</v>
      </c>
      <c r="H28" s="12" t="s">
        <v>5</v>
      </c>
      <c r="I28" s="12">
        <v>0</v>
      </c>
      <c r="J28" s="12" t="str">
        <f t="shared" si="0"/>
        <v>in-125/</v>
      </c>
      <c r="K28" s="12" t="str">
        <f t="shared" si="1"/>
        <v>C_0_R_0_R0</v>
      </c>
      <c r="L28" s="12" t="str">
        <f t="shared" si="2"/>
        <v>in-125/</v>
      </c>
      <c r="M28" s="30" t="str">
        <f t="shared" si="3"/>
        <v>125_0deg_-20.wav</v>
      </c>
      <c r="N28" s="30" t="str">
        <f t="shared" si="9"/>
        <v>125_0deg_-20.wav</v>
      </c>
      <c r="P28" s="12" t="str">
        <f t="shared" si="4"/>
        <v>in-125/lfe-sl/</v>
      </c>
      <c r="Q28" s="12" t="str">
        <f t="shared" si="12"/>
        <v>C_0_R_0.tiff</v>
      </c>
      <c r="R28" s="12" t="str">
        <f t="shared" si="6"/>
        <v>p125.xml</v>
      </c>
      <c r="S28" s="53" t="str">
        <f t="shared" si="7"/>
        <v>dcpomatic2_cli C_0_R_0_R0</v>
      </c>
      <c r="T28" s="12"/>
      <c r="U28" s="12"/>
      <c r="V28" s="12"/>
      <c r="W28" s="12"/>
      <c r="X28" s="12"/>
      <c r="Y28" s="12" t="str">
        <f t="shared" ref="Y28:Y38" si="13">CONCATENATE("sudo dcpomatic2_create -n ",K28," ","-o ",K$49,K28," --container-ratio 239 -f 24 -c TST --channel ",B28," --gain ",C28," ",J28,M28," --channel ",F28," --gain ",G16," ",L28,N28," --still-length 10 ",P28,Q28," ",D$49,R28,)</f>
        <v>sudo dcpomatic2_create -n C_0_R_0_R0 -o 125_DCPs/C_0_R_0_R0 --container-ratio 239 -f 24 -c TST --channel C --gain 0 in-125/125_0deg_-20.wav --channel R --gain 0 in-125/125_0deg_-20.wav --still-length 10 in-125/lfe-sl/C_0_R_0.tiff in-125/p125.xml</v>
      </c>
      <c r="Z28" s="9"/>
    </row>
    <row r="29" spans="1:26" ht="17">
      <c r="A29" s="50"/>
      <c r="B29" s="12" t="s">
        <v>3</v>
      </c>
      <c r="C29" s="12">
        <v>0</v>
      </c>
      <c r="D29" s="12" t="s">
        <v>3</v>
      </c>
      <c r="E29" s="13">
        <v>0</v>
      </c>
      <c r="F29" s="12" t="s">
        <v>42</v>
      </c>
      <c r="G29" s="12">
        <v>3</v>
      </c>
      <c r="H29" s="12" t="s">
        <v>6</v>
      </c>
      <c r="I29" s="12">
        <v>0</v>
      </c>
      <c r="J29" s="12" t="str">
        <f t="shared" si="0"/>
        <v>in-125/</v>
      </c>
      <c r="K29" s="12" t="str">
        <f t="shared" si="1"/>
        <v>L_0_RtSurr_0_R0</v>
      </c>
      <c r="L29" s="12" t="str">
        <f t="shared" si="2"/>
        <v>in-125/</v>
      </c>
      <c r="M29" s="30" t="str">
        <f t="shared" si="3"/>
        <v>125_0deg_-20.wav</v>
      </c>
      <c r="N29" s="30" t="str">
        <f t="shared" si="9"/>
        <v>125_0deg_-20.wav</v>
      </c>
      <c r="P29" s="12" t="str">
        <f t="shared" si="4"/>
        <v>in-125/lfe-sl/</v>
      </c>
      <c r="Q29" s="12" t="str">
        <f t="shared" si="12"/>
        <v>L_0_RtSurr_0.tiff</v>
      </c>
      <c r="R29" s="12" t="str">
        <f t="shared" si="6"/>
        <v>p125.xml</v>
      </c>
      <c r="S29" s="53" t="str">
        <f t="shared" si="7"/>
        <v>dcpomatic2_cli L_0_RtSurr_0_R0</v>
      </c>
      <c r="T29" s="12"/>
      <c r="U29" s="12"/>
      <c r="V29" s="12"/>
      <c r="W29" s="12"/>
      <c r="X29" s="12"/>
      <c r="Y29" s="12" t="str">
        <f t="shared" si="13"/>
        <v>sudo dcpomatic2_create -n L_0_RtSurr_0_R0 -o 125_DCPs/L_0_RtSurr_0_R0 --container-ratio 239 -f 24 -c TST --channel L --gain 0 in-125/125_0deg_-20.wav --channel Rs --gain 0 in-125/125_0deg_-20.wav --still-length 10 in-125/lfe-sl/L_0_RtSurr_0.tiff in-125/p125.xml</v>
      </c>
      <c r="Z29" s="9"/>
    </row>
    <row r="30" spans="1:26" ht="17">
      <c r="A30" s="50"/>
      <c r="B30" s="12" t="s">
        <v>3</v>
      </c>
      <c r="C30" s="12">
        <v>0</v>
      </c>
      <c r="D30" s="12" t="s">
        <v>3</v>
      </c>
      <c r="E30" s="13">
        <v>0</v>
      </c>
      <c r="F30" s="12" t="s">
        <v>41</v>
      </c>
      <c r="G30" s="12">
        <v>3</v>
      </c>
      <c r="H30" s="12" t="s">
        <v>7</v>
      </c>
      <c r="I30" s="12">
        <v>0</v>
      </c>
      <c r="J30" s="12" t="str">
        <f t="shared" si="0"/>
        <v>in-125/</v>
      </c>
      <c r="K30" s="12" t="str">
        <f t="shared" si="1"/>
        <v>L_0_LftSurr_0_R0</v>
      </c>
      <c r="L30" s="12" t="str">
        <f t="shared" si="2"/>
        <v>in-125/</v>
      </c>
      <c r="M30" s="30" t="str">
        <f t="shared" si="3"/>
        <v>125_0deg_-20.wav</v>
      </c>
      <c r="N30" s="30" t="str">
        <f t="shared" si="9"/>
        <v>125_0deg_-20.wav</v>
      </c>
      <c r="P30" s="12" t="str">
        <f t="shared" si="4"/>
        <v>in-125/lfe-sl/</v>
      </c>
      <c r="Q30" s="12" t="str">
        <f t="shared" si="12"/>
        <v>L_0_LftSurr_0.tiff</v>
      </c>
      <c r="R30" s="12" t="str">
        <f t="shared" si="6"/>
        <v>p125.xml</v>
      </c>
      <c r="S30" s="53" t="str">
        <f t="shared" si="7"/>
        <v>dcpomatic2_cli L_0_LftSurr_0_R0</v>
      </c>
      <c r="T30" s="12"/>
      <c r="U30" s="12"/>
      <c r="V30" s="12"/>
      <c r="W30" s="12"/>
      <c r="X30" s="12"/>
      <c r="Y30" s="12" t="str">
        <f t="shared" si="13"/>
        <v>sudo dcpomatic2_create -n L_0_LftSurr_0_R0 -o 125_DCPs/L_0_LftSurr_0_R0 --container-ratio 239 -f 24 -c TST --channel L --gain 0 in-125/125_0deg_-20.wav --channel Ls --gain 0 in-125/125_0deg_-20.wav --still-length 10 in-125/lfe-sl/L_0_LftSurr_0.tiff in-125/p125.xml</v>
      </c>
      <c r="Z30" s="9"/>
    </row>
    <row r="31" spans="1:26" ht="17">
      <c r="A31" s="50"/>
      <c r="B31" s="12" t="s">
        <v>5</v>
      </c>
      <c r="C31" s="12">
        <v>0</v>
      </c>
      <c r="D31" s="12" t="s">
        <v>5</v>
      </c>
      <c r="E31" s="13">
        <v>0</v>
      </c>
      <c r="F31" s="12" t="s">
        <v>42</v>
      </c>
      <c r="G31" s="12">
        <v>3</v>
      </c>
      <c r="H31" s="12" t="s">
        <v>6</v>
      </c>
      <c r="I31" s="12">
        <v>0</v>
      </c>
      <c r="J31" s="12" t="str">
        <f t="shared" si="0"/>
        <v>in-125/</v>
      </c>
      <c r="K31" s="12" t="str">
        <f t="shared" si="1"/>
        <v>R_0_RtSurr_0_R0</v>
      </c>
      <c r="L31" s="12" t="str">
        <f t="shared" si="2"/>
        <v>in-125/</v>
      </c>
      <c r="M31" s="30" t="str">
        <f t="shared" si="3"/>
        <v>125_0deg_-20.wav</v>
      </c>
      <c r="N31" s="30" t="str">
        <f t="shared" si="9"/>
        <v>125_0deg_-20.wav</v>
      </c>
      <c r="P31" s="12" t="str">
        <f t="shared" si="4"/>
        <v>in-125/lfe-sl/</v>
      </c>
      <c r="Q31" s="12" t="str">
        <f t="shared" si="12"/>
        <v>R_0_RtSurr_0.tiff</v>
      </c>
      <c r="R31" s="12" t="str">
        <f t="shared" si="6"/>
        <v>p125.xml</v>
      </c>
      <c r="S31" s="53" t="str">
        <f t="shared" si="7"/>
        <v>dcpomatic2_cli R_0_RtSurr_0_R0</v>
      </c>
      <c r="T31" s="12"/>
      <c r="U31" s="12"/>
      <c r="V31" s="12"/>
      <c r="W31" s="12"/>
      <c r="X31" s="12"/>
      <c r="Y31" s="12" t="str">
        <f t="shared" si="13"/>
        <v>sudo dcpomatic2_create -n R_0_RtSurr_0_R0 -o 125_DCPs/R_0_RtSurr_0_R0 --container-ratio 239 -f 24 -c TST --channel R --gain 0 in-125/125_0deg_-20.wav --channel Rs --gain 3 in-125/125_0deg_-20.wav --still-length 10 in-125/lfe-sl/R_0_RtSurr_0.tiff in-125/p125.xml</v>
      </c>
      <c r="Z31" s="9"/>
    </row>
    <row r="32" spans="1:26" ht="17">
      <c r="A32" s="50"/>
      <c r="B32" s="12" t="s">
        <v>5</v>
      </c>
      <c r="C32" s="12">
        <v>0</v>
      </c>
      <c r="D32" s="12" t="s">
        <v>5</v>
      </c>
      <c r="E32" s="13">
        <v>0</v>
      </c>
      <c r="F32" s="12" t="s">
        <v>41</v>
      </c>
      <c r="G32" s="12">
        <v>3</v>
      </c>
      <c r="H32" s="12" t="s">
        <v>7</v>
      </c>
      <c r="I32" s="12">
        <v>0</v>
      </c>
      <c r="J32" s="12" t="str">
        <f t="shared" si="0"/>
        <v>in-125/</v>
      </c>
      <c r="K32" s="12" t="str">
        <f t="shared" si="1"/>
        <v>R_0_LftSurr_0_R0</v>
      </c>
      <c r="L32" s="12" t="str">
        <f t="shared" si="2"/>
        <v>in-125/</v>
      </c>
      <c r="M32" s="30" t="str">
        <f t="shared" si="3"/>
        <v>125_0deg_-20.wav</v>
      </c>
      <c r="N32" s="30" t="str">
        <f t="shared" si="9"/>
        <v>125_0deg_-20.wav</v>
      </c>
      <c r="P32" s="12" t="str">
        <f t="shared" si="4"/>
        <v>in-125/lfe-sl/</v>
      </c>
      <c r="Q32" s="12" t="str">
        <f t="shared" si="12"/>
        <v>R_0_LftSurr_0.tiff</v>
      </c>
      <c r="R32" s="12" t="str">
        <f t="shared" si="6"/>
        <v>p125.xml</v>
      </c>
      <c r="S32" s="53" t="str">
        <f t="shared" si="7"/>
        <v>dcpomatic2_cli R_0_LftSurr_0_R0</v>
      </c>
      <c r="T32" s="12"/>
      <c r="U32" s="12"/>
      <c r="V32" s="12"/>
      <c r="W32" s="12"/>
      <c r="X32" s="12"/>
      <c r="Y32" s="12" t="str">
        <f t="shared" si="13"/>
        <v>sudo dcpomatic2_create -n R_0_LftSurr_0_R0 -o 125_DCPs/R_0_LftSurr_0_R0 --container-ratio 239 -f 24 -c TST --channel R --gain 0 in-125/125_0deg_-20.wav --channel Ls --gain 3 in-125/125_0deg_-20.wav --still-length 10 in-125/lfe-sl/R_0_LftSurr_0.tiff in-125/p125.xml</v>
      </c>
      <c r="Z32" s="9"/>
    </row>
    <row r="33" spans="1:39" ht="17">
      <c r="A33" s="50"/>
      <c r="B33" s="12" t="s">
        <v>4</v>
      </c>
      <c r="C33" s="12">
        <v>0</v>
      </c>
      <c r="D33" s="12" t="s">
        <v>4</v>
      </c>
      <c r="E33" s="13">
        <v>0</v>
      </c>
      <c r="F33" s="12" t="s">
        <v>42</v>
      </c>
      <c r="G33" s="12">
        <v>3</v>
      </c>
      <c r="H33" s="12" t="s">
        <v>6</v>
      </c>
      <c r="I33" s="12">
        <v>0</v>
      </c>
      <c r="J33" s="12" t="str">
        <f t="shared" si="0"/>
        <v>in-125/</v>
      </c>
      <c r="K33" s="12" t="str">
        <f t="shared" si="1"/>
        <v>C_0_RtSurr_0_R0</v>
      </c>
      <c r="L33" s="12" t="str">
        <f t="shared" si="2"/>
        <v>in-125/</v>
      </c>
      <c r="M33" s="30" t="str">
        <f t="shared" si="3"/>
        <v>125_0deg_-20.wav</v>
      </c>
      <c r="N33" s="30" t="str">
        <f t="shared" si="9"/>
        <v>125_0deg_-20.wav</v>
      </c>
      <c r="P33" s="12" t="str">
        <f t="shared" si="4"/>
        <v>in-125/lfe-sl/</v>
      </c>
      <c r="Q33" s="12" t="str">
        <f t="shared" si="12"/>
        <v>C_0_RtSurr_0.tiff</v>
      </c>
      <c r="R33" s="12" t="str">
        <f t="shared" si="6"/>
        <v>p125.xml</v>
      </c>
      <c r="S33" s="53" t="str">
        <f t="shared" si="7"/>
        <v>dcpomatic2_cli C_0_RtSurr_0_R0</v>
      </c>
      <c r="T33" s="12"/>
      <c r="U33" s="12"/>
      <c r="V33" s="12"/>
      <c r="W33" s="12"/>
      <c r="X33" s="12"/>
      <c r="Y33" s="12" t="str">
        <f t="shared" si="13"/>
        <v>sudo dcpomatic2_create -n C_0_RtSurr_0_R0 -o 125_DCPs/C_0_RtSurr_0_R0 --container-ratio 239 -f 24 -c TST --channel C --gain 0 in-125/125_0deg_-20.wav --channel Rs --gain 0 in-125/125_0deg_-20.wav --still-length 10 in-125/lfe-sl/C_0_RtSurr_0.tiff in-125/p125.xml</v>
      </c>
      <c r="Z33" s="9"/>
    </row>
    <row r="34" spans="1:39" ht="17">
      <c r="A34" s="50"/>
      <c r="B34" s="12" t="s">
        <v>4</v>
      </c>
      <c r="C34" s="12">
        <v>0</v>
      </c>
      <c r="D34" s="12" t="s">
        <v>4</v>
      </c>
      <c r="E34" s="13">
        <v>0</v>
      </c>
      <c r="F34" s="12" t="s">
        <v>41</v>
      </c>
      <c r="G34" s="12">
        <v>3</v>
      </c>
      <c r="H34" s="12" t="s">
        <v>7</v>
      </c>
      <c r="I34" s="12">
        <v>0</v>
      </c>
      <c r="J34" s="12" t="str">
        <f t="shared" si="0"/>
        <v>in-125/</v>
      </c>
      <c r="K34" s="12" t="str">
        <f t="shared" si="1"/>
        <v>C_0_LftSurr_0_R0</v>
      </c>
      <c r="L34" s="12" t="str">
        <f t="shared" si="2"/>
        <v>in-125/</v>
      </c>
      <c r="M34" s="30" t="str">
        <f t="shared" si="3"/>
        <v>125_0deg_-20.wav</v>
      </c>
      <c r="N34" s="30" t="str">
        <f t="shared" si="9"/>
        <v>125_0deg_-20.wav</v>
      </c>
      <c r="P34" s="12" t="str">
        <f t="shared" si="4"/>
        <v>in-125/lfe-sl/</v>
      </c>
      <c r="Q34" s="12" t="str">
        <f t="shared" si="12"/>
        <v>C_0_LftSurr_0.tiff</v>
      </c>
      <c r="R34" s="12" t="str">
        <f t="shared" si="6"/>
        <v>p125.xml</v>
      </c>
      <c r="S34" s="53" t="str">
        <f t="shared" si="7"/>
        <v>dcpomatic2_cli C_0_LftSurr_0_R0</v>
      </c>
      <c r="T34" s="12"/>
      <c r="U34" s="12"/>
      <c r="V34" s="12"/>
      <c r="W34" s="12"/>
      <c r="X34" s="12"/>
      <c r="Y34" s="12" t="str">
        <f t="shared" si="13"/>
        <v>sudo dcpomatic2_create -n C_0_LftSurr_0_R0 -o 125_DCPs/C_0_LftSurr_0_R0 --container-ratio 239 -f 24 -c TST --channel C --gain 0 in-125/125_0deg_-20.wav --channel Ls --gain 0 in-125/125_0deg_-20.wav --still-length 10 in-125/lfe-sl/C_0_LftSurr_0.tiff in-125/p125.xml</v>
      </c>
      <c r="Z34" s="9"/>
    </row>
    <row r="35" spans="1:39" ht="17">
      <c r="A35" s="50"/>
      <c r="B35" s="12" t="s">
        <v>3</v>
      </c>
      <c r="C35" s="12">
        <v>0</v>
      </c>
      <c r="D35" s="12" t="s">
        <v>3</v>
      </c>
      <c r="E35" s="13">
        <v>180</v>
      </c>
      <c r="F35" s="12" t="s">
        <v>4</v>
      </c>
      <c r="G35" s="12">
        <v>0</v>
      </c>
      <c r="H35" s="12" t="s">
        <v>4</v>
      </c>
      <c r="I35" s="12">
        <v>0</v>
      </c>
      <c r="J35" s="12" t="str">
        <f t="shared" si="0"/>
        <v>in-125/</v>
      </c>
      <c r="K35" s="12" t="str">
        <f t="shared" si="1"/>
        <v>L_180_C_0_R0</v>
      </c>
      <c r="L35" s="12" t="str">
        <f t="shared" si="2"/>
        <v>in-125/</v>
      </c>
      <c r="M35" s="30" t="str">
        <f t="shared" si="3"/>
        <v>125_180deg_-20.wav</v>
      </c>
      <c r="N35" s="30" t="str">
        <f t="shared" si="9"/>
        <v>125_0deg_-20.wav</v>
      </c>
      <c r="P35" s="12" t="str">
        <f t="shared" si="4"/>
        <v>in-125/lfe-sl/</v>
      </c>
      <c r="Q35" s="12" t="str">
        <f t="shared" si="12"/>
        <v>L_180_C_0.tiff</v>
      </c>
      <c r="R35" s="12" t="str">
        <f t="shared" si="6"/>
        <v>p125.xml</v>
      </c>
      <c r="S35" s="53" t="str">
        <f t="shared" si="7"/>
        <v>dcpomatic2_cli L_180_C_0_R0</v>
      </c>
      <c r="T35" s="12"/>
      <c r="U35" s="12"/>
      <c r="V35" s="12"/>
      <c r="W35" s="12"/>
      <c r="X35" s="12"/>
      <c r="Y35" s="12" t="str">
        <f t="shared" si="13"/>
        <v>sudo dcpomatic2_create -n L_180_C_0_R0 -o 125_DCPs/L_180_C_0_R0 --container-ratio 239 -f 24 -c TST --channel L --gain 0 in-125/125_180deg_-20.wav --channel C --gain 0 in-125/125_0deg_-20.wav --still-length 10 in-125/lfe-sl/L_180_C_0.tiff in-125/p125.xml</v>
      </c>
      <c r="Z35" s="9"/>
    </row>
    <row r="36" spans="1:39" ht="17">
      <c r="A36" s="50"/>
      <c r="B36" s="12" t="s">
        <v>3</v>
      </c>
      <c r="C36" s="12">
        <v>0</v>
      </c>
      <c r="D36" s="12" t="s">
        <v>3</v>
      </c>
      <c r="E36" s="13">
        <v>180</v>
      </c>
      <c r="F36" s="12" t="s">
        <v>5</v>
      </c>
      <c r="G36" s="12">
        <v>0</v>
      </c>
      <c r="H36" s="12" t="s">
        <v>5</v>
      </c>
      <c r="I36" s="12">
        <v>0</v>
      </c>
      <c r="J36" s="12" t="str">
        <f t="shared" si="0"/>
        <v>in-125/</v>
      </c>
      <c r="K36" s="12" t="str">
        <f t="shared" si="1"/>
        <v>L_180_R_0_R0</v>
      </c>
      <c r="L36" s="12" t="str">
        <f t="shared" si="2"/>
        <v>in-125/</v>
      </c>
      <c r="M36" s="30" t="str">
        <f t="shared" si="3"/>
        <v>125_180deg_-20.wav</v>
      </c>
      <c r="N36" s="30" t="str">
        <f t="shared" si="9"/>
        <v>125_0deg_-20.wav</v>
      </c>
      <c r="P36" s="12" t="str">
        <f t="shared" si="4"/>
        <v>in-125/lfe-sl/</v>
      </c>
      <c r="Q36" s="12" t="str">
        <f t="shared" si="12"/>
        <v>L_180_R_0.tiff</v>
      </c>
      <c r="R36" s="12" t="str">
        <f t="shared" si="6"/>
        <v>p125.xml</v>
      </c>
      <c r="S36" s="53" t="str">
        <f t="shared" si="7"/>
        <v>dcpomatic2_cli L_180_R_0_R0</v>
      </c>
      <c r="T36" s="12"/>
      <c r="U36" s="12"/>
      <c r="V36" s="12"/>
      <c r="W36" s="12"/>
      <c r="X36" s="12"/>
      <c r="Y36" s="12" t="str">
        <f t="shared" si="13"/>
        <v>sudo dcpomatic2_create -n L_180_R_0_R0 -o 125_DCPs/L_180_R_0_R0 --container-ratio 239 -f 24 -c TST --channel L --gain 0 in-125/125_180deg_-20.wav --channel R --gain 3 in-125/125_0deg_-20.wav --still-length 10 in-125/lfe-sl/L_180_R_0.tiff in-125/p125.xml</v>
      </c>
      <c r="Z36" s="9"/>
    </row>
    <row r="37" spans="1:39" ht="17">
      <c r="A37" s="50"/>
      <c r="B37" s="12" t="s">
        <v>4</v>
      </c>
      <c r="C37" s="12">
        <v>0</v>
      </c>
      <c r="D37" s="12" t="s">
        <v>4</v>
      </c>
      <c r="E37" s="13">
        <v>180</v>
      </c>
      <c r="F37" s="12" t="s">
        <v>5</v>
      </c>
      <c r="G37" s="12">
        <v>0</v>
      </c>
      <c r="H37" s="12" t="s">
        <v>5</v>
      </c>
      <c r="I37" s="12">
        <v>0</v>
      </c>
      <c r="J37" s="12" t="str">
        <f t="shared" si="0"/>
        <v>in-125/</v>
      </c>
      <c r="K37" s="12" t="str">
        <f t="shared" si="1"/>
        <v>C_180_R_0_R0</v>
      </c>
      <c r="L37" s="12" t="str">
        <f t="shared" si="2"/>
        <v>in-125/</v>
      </c>
      <c r="M37" s="30" t="str">
        <f t="shared" si="3"/>
        <v>125_180deg_-20.wav</v>
      </c>
      <c r="N37" s="30" t="str">
        <f t="shared" si="9"/>
        <v>125_0deg_-20.wav</v>
      </c>
      <c r="P37" s="12" t="str">
        <f t="shared" si="4"/>
        <v>in-125/lfe-sl/</v>
      </c>
      <c r="Q37" s="12" t="str">
        <f t="shared" si="12"/>
        <v>C_180_R_0.tiff</v>
      </c>
      <c r="R37" s="12" t="str">
        <f t="shared" si="6"/>
        <v>p125.xml</v>
      </c>
      <c r="S37" s="53" t="str">
        <f t="shared" si="7"/>
        <v>dcpomatic2_cli C_180_R_0_R0</v>
      </c>
      <c r="T37" s="12"/>
      <c r="U37" s="12"/>
      <c r="V37" s="12"/>
      <c r="W37" s="12"/>
      <c r="X37" s="12"/>
      <c r="Y37" s="12" t="str">
        <f t="shared" si="13"/>
        <v>sudo dcpomatic2_create -n C_180_R_0_R0 -o 125_DCPs/C_180_R_0_R0 --container-ratio 239 -f 24 -c TST --channel C --gain 0 in-125/125_180deg_-20.wav --channel R --gain 3 in-125/125_0deg_-20.wav --still-length 10 in-125/lfe-sl/C_180_R_0.tiff in-125/p125.xml</v>
      </c>
      <c r="Z37" s="9"/>
    </row>
    <row r="38" spans="1:39" ht="17">
      <c r="A38" s="50"/>
      <c r="B38" s="12" t="s">
        <v>3</v>
      </c>
      <c r="C38" s="12">
        <v>0</v>
      </c>
      <c r="D38" s="12" t="s">
        <v>3</v>
      </c>
      <c r="E38" s="13">
        <v>180</v>
      </c>
      <c r="F38" s="12" t="s">
        <v>42</v>
      </c>
      <c r="G38" s="12">
        <v>3</v>
      </c>
      <c r="H38" s="12" t="s">
        <v>6</v>
      </c>
      <c r="I38" s="12">
        <v>0</v>
      </c>
      <c r="J38" s="12" t="str">
        <f t="shared" si="0"/>
        <v>in-125/</v>
      </c>
      <c r="K38" s="12" t="str">
        <f t="shared" si="1"/>
        <v>L_180_RtSurr_0_R0</v>
      </c>
      <c r="L38" s="12" t="str">
        <f t="shared" si="2"/>
        <v>in-125/</v>
      </c>
      <c r="M38" s="30" t="str">
        <f t="shared" si="3"/>
        <v>125_180deg_-20.wav</v>
      </c>
      <c r="N38" s="30" t="str">
        <f t="shared" si="9"/>
        <v>125_0deg_-20.wav</v>
      </c>
      <c r="P38" s="12" t="str">
        <f t="shared" si="4"/>
        <v>in-125/lfe-sl/</v>
      </c>
      <c r="Q38" s="12" t="str">
        <f t="shared" si="12"/>
        <v>L_180_RtSurr_0.tiff</v>
      </c>
      <c r="R38" s="12" t="str">
        <f t="shared" si="6"/>
        <v>p125.xml</v>
      </c>
      <c r="S38" s="53" t="str">
        <f t="shared" si="7"/>
        <v>dcpomatic2_cli L_180_RtSurr_0_R0</v>
      </c>
      <c r="T38" s="12"/>
      <c r="U38" s="12"/>
      <c r="V38" s="12"/>
      <c r="W38" s="12"/>
      <c r="X38" s="12"/>
      <c r="Y38" s="12" t="str">
        <f t="shared" si="13"/>
        <v>sudo dcpomatic2_create -n L_180_RtSurr_0_R0 -o 125_DCPs/L_180_RtSurr_0_R0 --container-ratio 239 -f 24 -c TST --channel L --gain 0 in-125/125_180deg_-20.wav --channel Rs --gain 0 in-125/125_0deg_-20.wav --still-length 10 in-125/lfe-sl/L_180_RtSurr_0.tiff in-125/p125.xml</v>
      </c>
      <c r="Z38" s="9"/>
    </row>
    <row r="39" spans="1:39" ht="17">
      <c r="A39" s="50"/>
      <c r="B39" s="12" t="s">
        <v>3</v>
      </c>
      <c r="C39" s="12">
        <v>0</v>
      </c>
      <c r="D39" s="12" t="s">
        <v>3</v>
      </c>
      <c r="E39" s="13">
        <v>180</v>
      </c>
      <c r="F39" s="12" t="s">
        <v>41</v>
      </c>
      <c r="G39" s="12">
        <v>3</v>
      </c>
      <c r="H39" s="12" t="s">
        <v>7</v>
      </c>
      <c r="I39" s="12">
        <v>0</v>
      </c>
      <c r="J39" s="12" t="str">
        <f t="shared" si="0"/>
        <v>in-125/</v>
      </c>
      <c r="K39" s="12" t="str">
        <f t="shared" si="1"/>
        <v>L_180_LftSurr_0_R0</v>
      </c>
      <c r="L39" s="12" t="str">
        <f t="shared" si="2"/>
        <v>in-125/</v>
      </c>
      <c r="M39" s="30" t="str">
        <f t="shared" si="3"/>
        <v>125_180deg_-20.wav</v>
      </c>
      <c r="N39" s="30" t="str">
        <f t="shared" si="9"/>
        <v>125_0deg_-20.wav</v>
      </c>
      <c r="P39" s="12" t="str">
        <f t="shared" si="4"/>
        <v>in-125/lfe-sl/</v>
      </c>
      <c r="Q39" s="12" t="str">
        <f t="shared" si="12"/>
        <v>L_180_LftSurr_0.tiff</v>
      </c>
      <c r="R39" s="12" t="str">
        <f t="shared" si="6"/>
        <v>p125.xml</v>
      </c>
      <c r="S39" s="53" t="str">
        <f t="shared" si="7"/>
        <v>dcpomatic2_cli L_180_LftSurr_0_R0</v>
      </c>
      <c r="T39" s="12"/>
      <c r="U39" s="12"/>
      <c r="V39" s="12"/>
      <c r="W39" s="12"/>
      <c r="X39" s="12"/>
      <c r="Y39" s="12" t="str">
        <f t="shared" ref="Y39:Y45" si="14">CONCATENATE("sudo dcpomatic2_create -n ",K39," ","-o ",K$49,K39," --container-ratio 239 -f 24 -c TST --channel ",B39," --gain ",C39," ",J39,M39," --channel ",F39," --gain ",G26," ",L39,N39," --still-length 10 ",P39,Q39," ",D$49,R39,)</f>
        <v>sudo dcpomatic2_create -n L_180_LftSurr_0_R0 -o 125_DCPs/L_180_LftSurr_0_R0 --container-ratio 239 -f 24 -c TST --channel L --gain 0 in-125/125_180deg_-20.wav --channel Ls --gain 0 in-125/125_0deg_-20.wav --still-length 10 in-125/lfe-sl/L_180_LftSurr_0.tiff in-125/p125.xml</v>
      </c>
      <c r="Z39" s="9"/>
    </row>
    <row r="40" spans="1:39" ht="17">
      <c r="A40" s="50"/>
      <c r="B40" s="12" t="s">
        <v>5</v>
      </c>
      <c r="C40" s="12">
        <v>0</v>
      </c>
      <c r="D40" s="12" t="s">
        <v>5</v>
      </c>
      <c r="E40" s="13">
        <v>180</v>
      </c>
      <c r="F40" s="12" t="s">
        <v>42</v>
      </c>
      <c r="G40" s="12">
        <v>3</v>
      </c>
      <c r="H40" s="12" t="s">
        <v>6</v>
      </c>
      <c r="I40" s="12">
        <v>0</v>
      </c>
      <c r="J40" s="12" t="str">
        <f t="shared" si="0"/>
        <v>in-125/</v>
      </c>
      <c r="K40" s="12" t="str">
        <f t="shared" si="1"/>
        <v>R_180_RtSurr_0_R0</v>
      </c>
      <c r="L40" s="12" t="str">
        <f t="shared" si="2"/>
        <v>in-125/</v>
      </c>
      <c r="M40" s="30" t="str">
        <f t="shared" si="3"/>
        <v>125_180deg_-20.wav</v>
      </c>
      <c r="N40" s="30" t="str">
        <f t="shared" si="9"/>
        <v>125_0deg_-20.wav</v>
      </c>
      <c r="P40" s="12" t="str">
        <f t="shared" si="4"/>
        <v>in-125/lfe-sl/</v>
      </c>
      <c r="Q40" s="12" t="str">
        <f t="shared" si="12"/>
        <v>R_180_RtSurr_0.tiff</v>
      </c>
      <c r="R40" s="12" t="str">
        <f t="shared" si="6"/>
        <v>p125.xml</v>
      </c>
      <c r="S40" s="53" t="str">
        <f t="shared" si="7"/>
        <v>dcpomatic2_cli R_180_RtSurr_0_R0</v>
      </c>
      <c r="T40" s="12"/>
      <c r="U40" s="12"/>
      <c r="V40" s="12"/>
      <c r="W40" s="12"/>
      <c r="X40" s="12"/>
      <c r="Y40" s="12" t="str">
        <f t="shared" si="14"/>
        <v>sudo dcpomatic2_create -n R_180_RtSurr_0_R0 -o 125_DCPs/R_180_RtSurr_0_R0 --container-ratio 239 -f 24 -c TST --channel R --gain 0 in-125/125_180deg_-20.wav --channel Rs --gain 0 in-125/125_0deg_-20.wav --still-length 10 in-125/lfe-sl/R_180_RtSurr_0.tiff in-125/p125.xml</v>
      </c>
      <c r="Z40" s="9"/>
    </row>
    <row r="41" spans="1:39" ht="17">
      <c r="A41" s="50"/>
      <c r="B41" s="12" t="s">
        <v>5</v>
      </c>
      <c r="C41" s="12">
        <v>0</v>
      </c>
      <c r="D41" s="12" t="s">
        <v>5</v>
      </c>
      <c r="E41" s="13">
        <v>180</v>
      </c>
      <c r="F41" s="12" t="s">
        <v>41</v>
      </c>
      <c r="G41" s="12">
        <v>3</v>
      </c>
      <c r="H41" s="12" t="s">
        <v>7</v>
      </c>
      <c r="I41" s="12">
        <v>0</v>
      </c>
      <c r="J41" s="12" t="str">
        <f t="shared" si="0"/>
        <v>in-125/</v>
      </c>
      <c r="K41" s="12" t="str">
        <f t="shared" si="1"/>
        <v>R_180_LftSurr_0_R0</v>
      </c>
      <c r="L41" s="12" t="str">
        <f t="shared" si="2"/>
        <v>in-125/</v>
      </c>
      <c r="M41" s="30" t="str">
        <f t="shared" si="3"/>
        <v>125_180deg_-20.wav</v>
      </c>
      <c r="N41" s="30" t="str">
        <f t="shared" si="9"/>
        <v>125_0deg_-20.wav</v>
      </c>
      <c r="P41" s="12" t="str">
        <f t="shared" si="4"/>
        <v>in-125/lfe-sl/</v>
      </c>
      <c r="Q41" s="12" t="str">
        <f t="shared" si="12"/>
        <v>R_180_LftSurr_0.tiff</v>
      </c>
      <c r="R41" s="12" t="str">
        <f t="shared" si="6"/>
        <v>p125.xml</v>
      </c>
      <c r="S41" s="53" t="str">
        <f t="shared" si="7"/>
        <v>dcpomatic2_cli R_180_LftSurr_0_R0</v>
      </c>
      <c r="T41" s="12"/>
      <c r="U41" s="12"/>
      <c r="V41" s="12"/>
      <c r="W41" s="12"/>
      <c r="X41" s="12"/>
      <c r="Y41" s="12" t="str">
        <f t="shared" si="14"/>
        <v>sudo dcpomatic2_create -n R_180_LftSurr_0_R0 -o 125_DCPs/R_180_LftSurr_0_R0 --container-ratio 239 -f 24 -c TST --channel R --gain 0 in-125/125_180deg_-20.wav --channel Ls --gain 0 in-125/125_0deg_-20.wav --still-length 10 in-125/lfe-sl/R_180_LftSurr_0.tiff in-125/p125.xml</v>
      </c>
      <c r="Z41" s="9"/>
    </row>
    <row r="42" spans="1:39" ht="17">
      <c r="A42" s="50"/>
      <c r="B42" s="12" t="s">
        <v>4</v>
      </c>
      <c r="C42" s="12">
        <v>0</v>
      </c>
      <c r="D42" s="12" t="s">
        <v>4</v>
      </c>
      <c r="E42" s="13">
        <v>180</v>
      </c>
      <c r="F42" s="12" t="s">
        <v>42</v>
      </c>
      <c r="G42" s="12">
        <v>3</v>
      </c>
      <c r="H42" s="12" t="s">
        <v>6</v>
      </c>
      <c r="I42" s="12">
        <v>0</v>
      </c>
      <c r="J42" s="12" t="str">
        <f t="shared" si="0"/>
        <v>in-125/</v>
      </c>
      <c r="K42" s="12" t="str">
        <f t="shared" si="1"/>
        <v>C_180_RtSurr_0_R0</v>
      </c>
      <c r="L42" s="12" t="str">
        <f t="shared" si="2"/>
        <v>in-125/</v>
      </c>
      <c r="M42" s="30" t="str">
        <f t="shared" si="3"/>
        <v>125_180deg_-20.wav</v>
      </c>
      <c r="N42" s="30" t="str">
        <f t="shared" si="9"/>
        <v>125_0deg_-20.wav</v>
      </c>
      <c r="P42" s="12" t="str">
        <f t="shared" si="4"/>
        <v>in-125/lfe-sl/</v>
      </c>
      <c r="Q42" s="12" t="str">
        <f t="shared" si="12"/>
        <v>C_180_RtSurr_0.tiff</v>
      </c>
      <c r="R42" s="12" t="str">
        <f t="shared" si="6"/>
        <v>p125.xml</v>
      </c>
      <c r="S42" s="53" t="str">
        <f t="shared" si="7"/>
        <v>dcpomatic2_cli C_180_RtSurr_0_R0</v>
      </c>
      <c r="T42" s="12"/>
      <c r="U42" s="12"/>
      <c r="V42" s="12"/>
      <c r="W42" s="12"/>
      <c r="X42" s="12"/>
      <c r="Y42" s="12" t="str">
        <f t="shared" si="14"/>
        <v>sudo dcpomatic2_create -n C_180_RtSurr_0_R0 -o 125_DCPs/C_180_RtSurr_0_R0 --container-ratio 239 -f 24 -c TST --channel C --gain 0 in-125/125_180deg_-20.wav --channel Rs --gain 3 in-125/125_0deg_-20.wav --still-length 10 in-125/lfe-sl/C_180_RtSurr_0.tiff in-125/p125.xml</v>
      </c>
      <c r="Z42" s="9"/>
    </row>
    <row r="43" spans="1:39" ht="17">
      <c r="A43" s="50"/>
      <c r="B43" s="10" t="s">
        <v>4</v>
      </c>
      <c r="C43" s="12">
        <v>0</v>
      </c>
      <c r="D43" s="10" t="s">
        <v>4</v>
      </c>
      <c r="E43" s="11">
        <v>180</v>
      </c>
      <c r="F43" s="12" t="s">
        <v>41</v>
      </c>
      <c r="G43" s="12">
        <v>3</v>
      </c>
      <c r="H43" s="10" t="s">
        <v>7</v>
      </c>
      <c r="I43" s="10">
        <v>0</v>
      </c>
      <c r="J43" s="12" t="str">
        <f t="shared" si="0"/>
        <v>in-125/</v>
      </c>
      <c r="K43" s="12" t="str">
        <f t="shared" si="1"/>
        <v>C_180_LftSurr_0_R0</v>
      </c>
      <c r="L43" s="12" t="str">
        <f t="shared" si="2"/>
        <v>in-125/</v>
      </c>
      <c r="M43" s="30" t="str">
        <f t="shared" si="3"/>
        <v>125_180deg_-20.wav</v>
      </c>
      <c r="N43" s="30" t="str">
        <f t="shared" si="9"/>
        <v>125_0deg_-20.wav</v>
      </c>
      <c r="P43" s="12" t="str">
        <f t="shared" si="4"/>
        <v>in-125/lfe-sl/</v>
      </c>
      <c r="Q43" s="12" t="str">
        <f t="shared" si="12"/>
        <v>C_180_LftSurr_0.tiff</v>
      </c>
      <c r="R43" s="12" t="str">
        <f t="shared" si="6"/>
        <v>p125.xml</v>
      </c>
      <c r="S43" s="53" t="str">
        <f t="shared" si="7"/>
        <v>dcpomatic2_cli C_180_LftSurr_0_R0</v>
      </c>
      <c r="T43" s="12"/>
      <c r="U43" s="12"/>
      <c r="V43" s="12"/>
      <c r="W43" s="12"/>
      <c r="X43" s="12"/>
      <c r="Y43" s="12" t="str">
        <f t="shared" si="14"/>
        <v>sudo dcpomatic2_create -n C_180_LftSurr_0_R0 -o 125_DCPs/C_180_LftSurr_0_R0 --container-ratio 239 -f 24 -c TST --channel C --gain 0 in-125/125_180deg_-20.wav --channel Ls --gain 3 in-125/125_0deg_-20.wav --still-length 10 in-125/lfe-sl/C_180_LftSurr_0.tiff in-125/p125.xml</v>
      </c>
      <c r="Z43" s="9"/>
    </row>
    <row r="44" spans="1:39" s="12" customFormat="1">
      <c r="A44" s="51"/>
      <c r="B44" s="12" t="s">
        <v>41</v>
      </c>
      <c r="C44" s="12">
        <v>3</v>
      </c>
      <c r="D44" s="12" t="s">
        <v>7</v>
      </c>
      <c r="E44" s="13">
        <v>0</v>
      </c>
      <c r="F44" s="12" t="s">
        <v>42</v>
      </c>
      <c r="G44" s="12">
        <v>3</v>
      </c>
      <c r="H44" s="12" t="s">
        <v>6</v>
      </c>
      <c r="I44" s="10">
        <v>0</v>
      </c>
      <c r="J44" s="12" t="str">
        <f t="shared" si="0"/>
        <v>in-125/</v>
      </c>
      <c r="K44" s="12" t="str">
        <f t="shared" si="1"/>
        <v>LftSurr_0_RtSurr_0_R0</v>
      </c>
      <c r="L44" s="12" t="str">
        <f t="shared" si="2"/>
        <v>in-125/</v>
      </c>
      <c r="M44" s="30" t="str">
        <f t="shared" si="3"/>
        <v>125_0deg_-20.wav</v>
      </c>
      <c r="N44" s="30" t="str">
        <f t="shared" si="9"/>
        <v>125_0deg_-20.wav</v>
      </c>
      <c r="P44" s="12" t="str">
        <f t="shared" si="4"/>
        <v>in-125/lfe-sl/</v>
      </c>
      <c r="Q44" s="12" t="str">
        <f t="shared" si="12"/>
        <v>LftSurr_0_RtSurr_0.tiff</v>
      </c>
      <c r="R44" s="12" t="str">
        <f t="shared" si="6"/>
        <v>p125.xml</v>
      </c>
      <c r="S44" s="53" t="str">
        <f t="shared" si="7"/>
        <v>dcpomatic2_cli LftSurr_0_RtSurr_0_R0</v>
      </c>
      <c r="Y44" s="12" t="str">
        <f t="shared" si="14"/>
        <v>sudo dcpomatic2_create -n LftSurr_0_RtSurr_0_R0 -o 125_DCPs/LftSurr_0_RtSurr_0_R0 --container-ratio 239 -f 24 -c TST --channel Ls --gain 3 in-125/125_0deg_-20.wav --channel Rs --gain 3 in-125/125_0deg_-20.wav --still-length 10 in-125/lfe-sl/LftSurr_0_RtSurr_0.tiff in-125/p125.xml</v>
      </c>
    </row>
    <row r="45" spans="1:39" s="12" customFormat="1">
      <c r="A45" s="51"/>
      <c r="B45" s="12" t="s">
        <v>41</v>
      </c>
      <c r="C45" s="12">
        <v>3</v>
      </c>
      <c r="D45" s="12" t="s">
        <v>7</v>
      </c>
      <c r="E45" s="13">
        <v>180</v>
      </c>
      <c r="F45" s="12" t="s">
        <v>41</v>
      </c>
      <c r="G45" s="12">
        <v>3</v>
      </c>
      <c r="H45" s="12" t="s">
        <v>6</v>
      </c>
      <c r="I45" s="10">
        <v>0</v>
      </c>
      <c r="J45" s="12" t="str">
        <f t="shared" si="0"/>
        <v>in-125/</v>
      </c>
      <c r="K45" s="12" t="str">
        <f t="shared" si="1"/>
        <v>LftSurr_180_RtSurr_0_R0</v>
      </c>
      <c r="L45" s="12" t="str">
        <f t="shared" si="2"/>
        <v>in-125/</v>
      </c>
      <c r="M45" s="30" t="str">
        <f t="shared" si="3"/>
        <v>125_180deg_-20.wav</v>
      </c>
      <c r="N45" s="30" t="str">
        <f t="shared" si="9"/>
        <v>125_0deg_-20.wav</v>
      </c>
      <c r="P45" s="12" t="str">
        <f t="shared" si="4"/>
        <v>in-125/lfe-sl/</v>
      </c>
      <c r="Q45" s="12" t="str">
        <f t="shared" si="12"/>
        <v>LftSurr_180_RtSurr_0.tiff</v>
      </c>
      <c r="R45" s="12" t="str">
        <f t="shared" si="6"/>
        <v>p125.xml</v>
      </c>
      <c r="S45" s="53" t="str">
        <f t="shared" si="7"/>
        <v>dcpomatic2_cli LftSurr_180_RtSurr_0_R0</v>
      </c>
      <c r="Y45" s="12" t="str">
        <f t="shared" si="14"/>
        <v>sudo dcpomatic2_create -n LftSurr_180_RtSurr_0_R0 -o 125_DCPs/LftSurr_180_RtSurr_0_R0 --container-ratio 239 -f 24 -c TST --channel Ls --gain 3 in-125/125_180deg_-20.wav --channel Ls --gain 3 in-125/125_0deg_-20.wav --still-length 10 in-125/lfe-sl/LftSurr_180_RtSurr_0.tiff in-125/p125.xml</v>
      </c>
    </row>
    <row r="46" spans="1:39" s="12" customFormat="1">
      <c r="E46" s="13"/>
      <c r="F46" s="13"/>
      <c r="G46" s="13"/>
      <c r="I46" s="10"/>
      <c r="J46" s="10"/>
      <c r="K46" s="10"/>
      <c r="M46" s="31"/>
      <c r="N46" s="31"/>
      <c r="O46" s="10"/>
      <c r="S46" s="54"/>
      <c r="AI46" s="38"/>
      <c r="AJ46" s="41" t="s">
        <v>91</v>
      </c>
      <c r="AK46" s="39"/>
    </row>
    <row r="47" spans="1:39" ht="21">
      <c r="D47" s="16"/>
      <c r="E47" s="17"/>
      <c r="F47" s="17"/>
      <c r="G47" s="17"/>
      <c r="H47" s="18"/>
      <c r="I47" s="27" t="s">
        <v>40</v>
      </c>
      <c r="J47" s="18"/>
      <c r="K47" s="18"/>
      <c r="L47" s="18"/>
      <c r="M47" s="33"/>
      <c r="N47" s="32"/>
      <c r="AI47" s="42"/>
      <c r="AJ47" s="43" t="s">
        <v>89</v>
      </c>
      <c r="AK47" s="40"/>
    </row>
    <row r="48" spans="1:39" s="6" customFormat="1" ht="68">
      <c r="D48" s="19" t="s">
        <v>64</v>
      </c>
      <c r="E48" s="20" t="s">
        <v>49</v>
      </c>
      <c r="F48" s="20" t="s">
        <v>54</v>
      </c>
      <c r="G48" s="20" t="s">
        <v>55</v>
      </c>
      <c r="H48" s="20" t="s">
        <v>58</v>
      </c>
      <c r="I48" s="20"/>
      <c r="J48" s="20" t="s">
        <v>56</v>
      </c>
      <c r="K48" s="20" t="s">
        <v>43</v>
      </c>
      <c r="L48" s="21"/>
      <c r="M48" s="34" t="s">
        <v>38</v>
      </c>
      <c r="N48" s="22" t="s">
        <v>14</v>
      </c>
      <c r="Q48" s="5" t="s">
        <v>39</v>
      </c>
      <c r="R48" s="5" t="s">
        <v>53</v>
      </c>
      <c r="S48" s="55"/>
      <c r="Y48" s="5" t="s">
        <v>30</v>
      </c>
      <c r="Z48" s="5" t="s">
        <v>29</v>
      </c>
      <c r="AA48" s="5" t="s">
        <v>20</v>
      </c>
      <c r="AB48" s="5" t="s">
        <v>59</v>
      </c>
      <c r="AC48" s="5" t="s">
        <v>19</v>
      </c>
      <c r="AD48" s="5" t="s">
        <v>21</v>
      </c>
      <c r="AE48" s="5" t="s">
        <v>24</v>
      </c>
      <c r="AF48" s="5" t="s">
        <v>27</v>
      </c>
      <c r="AG48" s="5" t="s">
        <v>28</v>
      </c>
      <c r="AH48" s="25" t="s">
        <v>43</v>
      </c>
      <c r="AI48" s="35" t="s">
        <v>63</v>
      </c>
      <c r="AJ48" s="36" t="s">
        <v>45</v>
      </c>
      <c r="AK48" s="37" t="s">
        <v>65</v>
      </c>
      <c r="AL48" s="25"/>
      <c r="AM48" s="25"/>
    </row>
    <row r="49" spans="4:37">
      <c r="D49" s="13" t="s">
        <v>77</v>
      </c>
      <c r="E49" s="13" t="s">
        <v>77</v>
      </c>
      <c r="F49" s="12" t="s">
        <v>85</v>
      </c>
      <c r="G49" s="13" t="s">
        <v>80</v>
      </c>
      <c r="H49" s="13" t="s">
        <v>90</v>
      </c>
      <c r="I49" s="12"/>
      <c r="J49" s="12" t="s">
        <v>51</v>
      </c>
      <c r="K49" t="s">
        <v>46</v>
      </c>
      <c r="L49" s="12"/>
      <c r="M49" s="30" t="s">
        <v>32</v>
      </c>
      <c r="N49" s="13" t="s">
        <v>66</v>
      </c>
      <c r="O49" s="12"/>
      <c r="P49" s="12"/>
      <c r="Q49" s="13" t="s">
        <v>66</v>
      </c>
      <c r="R49" s="12"/>
      <c r="S49" s="54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H49" s="12"/>
      <c r="AI49" s="12"/>
    </row>
    <row r="50" spans="4:37">
      <c r="D50" s="12"/>
      <c r="E50" s="13"/>
      <c r="F50" s="13"/>
      <c r="G50" s="13"/>
      <c r="H50" s="12"/>
      <c r="I50" s="12"/>
      <c r="J50" s="12"/>
      <c r="L50" s="12"/>
      <c r="M50" s="30"/>
      <c r="N50" s="30"/>
      <c r="O50" s="12"/>
      <c r="P50" s="12"/>
      <c r="Q50" s="13" t="s">
        <v>67</v>
      </c>
      <c r="R50" s="12" t="s">
        <v>50</v>
      </c>
      <c r="S50" s="54"/>
      <c r="T50" s="12"/>
      <c r="U50" s="12"/>
      <c r="V50" s="12"/>
      <c r="W50" s="12"/>
      <c r="X50" s="12"/>
      <c r="Y50" s="12" t="s">
        <v>82</v>
      </c>
      <c r="Z50" s="12" t="s">
        <v>79</v>
      </c>
      <c r="AA50" s="12" t="s">
        <v>3</v>
      </c>
      <c r="AB50" s="12" t="s">
        <v>3</v>
      </c>
      <c r="AC50" s="12">
        <v>0</v>
      </c>
      <c r="AD50" s="12">
        <v>10</v>
      </c>
      <c r="AE50" s="13" t="s">
        <v>22</v>
      </c>
      <c r="AF50" s="12" t="s">
        <v>31</v>
      </c>
      <c r="AG50" s="12" t="s">
        <v>31</v>
      </c>
      <c r="AH50" s="12" t="s">
        <v>48</v>
      </c>
      <c r="AI50" s="12" t="s">
        <v>78</v>
      </c>
      <c r="AJ50" s="12" t="s">
        <v>84</v>
      </c>
      <c r="AK50" s="12" t="s">
        <v>87</v>
      </c>
    </row>
    <row r="51" spans="4:37">
      <c r="D51" s="12"/>
      <c r="E51" s="13"/>
      <c r="F51" s="13"/>
      <c r="G51" s="13"/>
      <c r="H51" s="12"/>
      <c r="I51" s="12"/>
      <c r="J51" s="12"/>
      <c r="L51" s="12"/>
      <c r="M51" s="30"/>
      <c r="N51" s="30"/>
      <c r="O51" s="12"/>
      <c r="P51" s="12"/>
      <c r="Q51" s="13" t="s">
        <v>68</v>
      </c>
      <c r="R51" s="12" t="s">
        <v>51</v>
      </c>
      <c r="S51" s="54"/>
      <c r="T51" s="12"/>
      <c r="U51" s="12"/>
      <c r="V51" s="12"/>
      <c r="W51" s="12"/>
      <c r="X51" s="12"/>
      <c r="Y51" s="12" t="s">
        <v>80</v>
      </c>
      <c r="Z51" s="12" t="s">
        <v>90</v>
      </c>
      <c r="AA51" s="12" t="s">
        <v>5</v>
      </c>
      <c r="AB51" s="12" t="s">
        <v>5</v>
      </c>
      <c r="AC51" s="12">
        <v>0</v>
      </c>
      <c r="AD51" s="12">
        <v>10</v>
      </c>
      <c r="AE51" s="13" t="s">
        <v>23</v>
      </c>
      <c r="AF51" s="12" t="s">
        <v>33</v>
      </c>
      <c r="AG51" s="12" t="s">
        <v>33</v>
      </c>
      <c r="AH51" s="12" t="s">
        <v>46</v>
      </c>
      <c r="AI51" s="12" t="s">
        <v>77</v>
      </c>
      <c r="AJ51" s="12" t="s">
        <v>85</v>
      </c>
      <c r="AK51" s="12" t="s">
        <v>77</v>
      </c>
    </row>
    <row r="52" spans="4:37">
      <c r="D52" s="12"/>
      <c r="E52" s="13"/>
      <c r="F52" s="13"/>
      <c r="G52" s="13"/>
      <c r="H52" s="12"/>
      <c r="I52" s="12"/>
      <c r="J52" s="12"/>
      <c r="L52" s="12"/>
      <c r="M52" s="30"/>
      <c r="N52" s="30"/>
      <c r="O52" s="12"/>
      <c r="P52" s="12"/>
      <c r="Q52" s="13" t="s">
        <v>69</v>
      </c>
      <c r="R52" s="12" t="s">
        <v>52</v>
      </c>
      <c r="S52" s="54"/>
      <c r="T52" s="12"/>
      <c r="U52" s="12"/>
      <c r="V52" s="12"/>
      <c r="W52" s="12"/>
      <c r="X52" s="12"/>
      <c r="Y52" s="12" t="s">
        <v>83</v>
      </c>
      <c r="Z52" s="12" t="s">
        <v>81</v>
      </c>
      <c r="AA52" s="12" t="s">
        <v>4</v>
      </c>
      <c r="AB52" s="12" t="s">
        <v>4</v>
      </c>
      <c r="AC52" s="12">
        <v>0</v>
      </c>
      <c r="AD52" s="12">
        <v>10</v>
      </c>
      <c r="AE52" s="12"/>
      <c r="AF52" s="12" t="s">
        <v>32</v>
      </c>
      <c r="AG52" s="12" t="s">
        <v>32</v>
      </c>
      <c r="AH52" s="12" t="s">
        <v>47</v>
      </c>
      <c r="AI52" s="12" t="s">
        <v>76</v>
      </c>
      <c r="AJ52" s="12" t="s">
        <v>86</v>
      </c>
      <c r="AK52" s="12" t="s">
        <v>88</v>
      </c>
    </row>
    <row r="53" spans="4:37">
      <c r="D53" s="12"/>
      <c r="E53" s="13"/>
      <c r="F53" s="13"/>
      <c r="G53" s="13"/>
      <c r="H53" s="12"/>
      <c r="I53" s="12"/>
      <c r="J53" s="12"/>
      <c r="L53" s="12"/>
      <c r="M53" s="30"/>
      <c r="N53" s="30"/>
      <c r="O53" s="12"/>
      <c r="P53" s="12"/>
      <c r="Q53" s="13" t="s">
        <v>70</v>
      </c>
      <c r="R53" s="12"/>
      <c r="S53" s="54"/>
      <c r="T53" s="12"/>
      <c r="U53" s="12"/>
      <c r="V53" s="12"/>
      <c r="W53" s="12"/>
      <c r="X53" s="12"/>
      <c r="Y53" s="12"/>
      <c r="Z53" s="12"/>
      <c r="AA53" s="12" t="s">
        <v>0</v>
      </c>
      <c r="AB53" s="12" t="s">
        <v>44</v>
      </c>
      <c r="AC53" s="12">
        <v>-10</v>
      </c>
      <c r="AD53" s="12">
        <v>10</v>
      </c>
      <c r="AE53" s="12"/>
      <c r="AF53" s="15" t="s">
        <v>34</v>
      </c>
      <c r="AG53" s="15" t="s">
        <v>34</v>
      </c>
      <c r="AH53" s="12"/>
      <c r="AI53" s="12"/>
    </row>
    <row r="54" spans="4:37">
      <c r="D54" s="12"/>
      <c r="E54" s="13"/>
      <c r="F54" s="13"/>
      <c r="G54" s="13"/>
      <c r="H54" s="12"/>
      <c r="I54" s="12"/>
      <c r="J54" s="12"/>
      <c r="L54" s="12"/>
      <c r="M54" s="30"/>
      <c r="N54" s="30"/>
      <c r="O54" s="12"/>
      <c r="P54" s="12"/>
      <c r="Q54" s="13" t="s">
        <v>71</v>
      </c>
      <c r="R54" s="12"/>
      <c r="S54" s="54"/>
      <c r="T54" s="12"/>
      <c r="U54" s="12"/>
      <c r="V54" s="12"/>
      <c r="W54" s="12"/>
      <c r="X54" s="12"/>
      <c r="Y54" s="12"/>
      <c r="Z54" s="12"/>
      <c r="AA54" s="12" t="s">
        <v>60</v>
      </c>
      <c r="AB54" s="12" t="s">
        <v>41</v>
      </c>
      <c r="AC54" s="12">
        <v>3</v>
      </c>
      <c r="AD54" s="12">
        <v>10</v>
      </c>
      <c r="AE54" s="12"/>
      <c r="AF54" s="12"/>
      <c r="AG54" s="12"/>
      <c r="AH54" s="12"/>
      <c r="AI54" s="12"/>
    </row>
    <row r="55" spans="4:37">
      <c r="D55" s="12"/>
      <c r="E55" s="13"/>
      <c r="F55" s="13"/>
      <c r="G55" s="13"/>
      <c r="H55" s="12"/>
      <c r="I55" s="12"/>
      <c r="J55" s="12"/>
      <c r="L55" s="12"/>
      <c r="M55" s="30"/>
      <c r="N55" s="30"/>
      <c r="O55" s="12"/>
      <c r="P55" s="12"/>
      <c r="Q55" s="13" t="s">
        <v>72</v>
      </c>
      <c r="R55" s="12"/>
      <c r="S55" s="54"/>
      <c r="T55" s="12"/>
      <c r="U55" s="12"/>
      <c r="V55" s="12"/>
      <c r="W55" s="12"/>
      <c r="X55" s="12"/>
      <c r="Y55" s="12"/>
      <c r="Z55" s="12"/>
      <c r="AA55" s="12" t="s">
        <v>61</v>
      </c>
      <c r="AB55" s="12" t="s">
        <v>42</v>
      </c>
      <c r="AC55" s="12">
        <v>3</v>
      </c>
      <c r="AD55" s="12">
        <v>10</v>
      </c>
      <c r="AE55" s="12"/>
      <c r="AF55" s="12"/>
      <c r="AG55" s="12"/>
      <c r="AH55" s="12"/>
    </row>
    <row r="56" spans="4:37">
      <c r="D56" s="12"/>
      <c r="E56" s="13"/>
      <c r="F56" s="13"/>
      <c r="G56" s="13"/>
      <c r="H56" s="12"/>
      <c r="I56" s="12"/>
      <c r="J56" s="12"/>
      <c r="L56" s="12"/>
      <c r="M56" s="30"/>
      <c r="N56" s="30"/>
      <c r="O56" s="12"/>
      <c r="P56" s="12"/>
      <c r="Q56" s="13" t="s">
        <v>73</v>
      </c>
      <c r="R56" s="12"/>
      <c r="S56" s="54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</row>
    <row r="57" spans="4:37">
      <c r="D57" s="12"/>
      <c r="E57" s="13"/>
      <c r="F57" s="13"/>
      <c r="G57" s="13"/>
      <c r="H57" s="12"/>
      <c r="I57" s="12"/>
      <c r="J57" s="12"/>
      <c r="L57" s="12"/>
      <c r="M57" s="30"/>
      <c r="N57" s="30"/>
      <c r="O57" s="12"/>
      <c r="P57" s="12"/>
      <c r="Q57" s="13" t="s">
        <v>74</v>
      </c>
      <c r="R57" s="12"/>
      <c r="S57" s="54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</row>
    <row r="58" spans="4:37">
      <c r="D58" s="12"/>
      <c r="E58" s="13"/>
      <c r="F58" s="13"/>
      <c r="G58" s="13"/>
      <c r="H58" s="12"/>
      <c r="I58" s="12"/>
      <c r="J58" s="12"/>
      <c r="L58" s="12"/>
      <c r="M58" s="30"/>
      <c r="N58" s="30"/>
      <c r="O58" s="12"/>
      <c r="P58" s="12"/>
      <c r="Q58" s="13" t="s">
        <v>75</v>
      </c>
      <c r="R58" s="12"/>
      <c r="S58" s="54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</row>
    <row r="59" spans="4:37">
      <c r="D59" s="12"/>
      <c r="E59" s="13"/>
      <c r="F59" s="13"/>
      <c r="G59" s="13"/>
      <c r="H59" s="12"/>
      <c r="I59" s="12"/>
      <c r="J59" s="12"/>
      <c r="L59" s="12"/>
      <c r="M59" s="30"/>
      <c r="N59" s="30"/>
      <c r="O59" s="12"/>
      <c r="P59" s="12"/>
      <c r="Q59" s="13"/>
      <c r="R59" s="12"/>
      <c r="S59" s="54"/>
      <c r="T59" s="12"/>
      <c r="U59" s="12"/>
      <c r="V59" s="12"/>
      <c r="W59" s="12"/>
      <c r="X59" s="12"/>
      <c r="Y59" s="26"/>
      <c r="Z59" s="12"/>
      <c r="AA59" s="12"/>
      <c r="AB59" s="12"/>
      <c r="AC59" s="12"/>
      <c r="AD59" s="12"/>
      <c r="AE59" s="12"/>
      <c r="AF59" s="12"/>
      <c r="AG59" s="12"/>
      <c r="AH59" s="12"/>
    </row>
    <row r="60" spans="4:37">
      <c r="D60" s="12"/>
      <c r="E60" s="13"/>
      <c r="F60" s="13"/>
      <c r="G60" s="13"/>
      <c r="H60" s="12"/>
      <c r="I60" s="12"/>
      <c r="J60" s="12"/>
      <c r="K60" s="12"/>
      <c r="L60" s="12"/>
      <c r="M60" s="30"/>
      <c r="N60" s="30"/>
      <c r="O60" s="12"/>
      <c r="P60" s="12"/>
      <c r="Q60" s="12"/>
      <c r="R60" s="12"/>
      <c r="S60" s="54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</row>
    <row r="61" spans="4:37">
      <c r="Y61" s="26"/>
    </row>
    <row r="63" spans="4:37">
      <c r="Y63" s="12"/>
    </row>
  </sheetData>
  <phoneticPr fontId="7" type="noConversion"/>
  <dataValidations count="10">
    <dataValidation type="list" allowBlank="1" showInputMessage="1" showErrorMessage="1" sqref="G49" xr:uid="{C9A6FF01-9753-024F-AEDE-0A4BA33A896F}">
      <formula1>$Y$50:$Y$53</formula1>
    </dataValidation>
    <dataValidation type="list" allowBlank="1" showInputMessage="1" showErrorMessage="1" sqref="H49" xr:uid="{B87E5136-442D-484A-8189-EF7C8C6D69E5}">
      <formula1>$Z$50:$Z$53</formula1>
    </dataValidation>
    <dataValidation type="list" allowBlank="1" showInputMessage="1" showErrorMessage="1" sqref="J49" xr:uid="{008C9030-449B-4343-80B4-07050970D53A}">
      <formula1>$R$49:$R$54</formula1>
    </dataValidation>
    <dataValidation type="list" allowBlank="1" showInputMessage="1" showErrorMessage="1" sqref="M49" xr:uid="{8EC3C977-2CB5-9742-9BF3-3DB027DFF19C}">
      <formula1>$AF$49:$AF$53</formula1>
    </dataValidation>
    <dataValidation type="list" allowBlank="1" showInputMessage="1" showErrorMessage="1" sqref="N49" xr:uid="{88517568-8974-E14C-B5EC-60FD73D768DC}">
      <formula1>$Q$49:$Q$59</formula1>
    </dataValidation>
    <dataValidation type="list" allowBlank="1" showInputMessage="1" showErrorMessage="1" sqref="K49" xr:uid="{A66D0A38-6E14-4D46-8E61-9FE25829F2ED}">
      <formula1>$AH$50:$AH$54</formula1>
    </dataValidation>
    <dataValidation type="list" allowBlank="1" showInputMessage="1" showErrorMessage="1" sqref="F49 I49" xr:uid="{221E0CBF-3C02-1843-875F-4EBE9802F400}">
      <formula1>$AJ$50:$AJ$54</formula1>
    </dataValidation>
    <dataValidation type="list" allowBlank="1" showInputMessage="1" showErrorMessage="1" sqref="E49" xr:uid="{5791D925-7527-4D4D-8113-58F23A840F1B}">
      <formula1>$AI$50:$AI$54</formula1>
    </dataValidation>
    <dataValidation type="list" allowBlank="1" showInputMessage="1" showErrorMessage="1" sqref="D49" xr:uid="{DAF5FAB7-676B-BC4F-AA69-C70093D513BA}">
      <formula1>$AK$50:$AK$55</formula1>
    </dataValidation>
    <dataValidation type="list" allowBlank="1" showInputMessage="1" showErrorMessage="1" sqref="O46 S4:S45" xr:uid="{CA196D98-8663-B24A-8D36-FAAA398F5BE8}">
      <formula1>$AE$50:$AE$52</formula1>
    </dataValidation>
  </dataValidation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261B5-A8B0-1F48-BCEF-0F1B493DF21D}">
  <dimension ref="A1:A4"/>
  <sheetViews>
    <sheetView workbookViewId="0">
      <selection sqref="A1:A4"/>
    </sheetView>
  </sheetViews>
  <sheetFormatPr baseColWidth="10" defaultRowHeight="16"/>
  <sheetData>
    <row r="1" spans="1:1">
      <c r="A1" t="s">
        <v>10</v>
      </c>
    </row>
    <row r="2" spans="1:1">
      <c r="A2" t="s">
        <v>11</v>
      </c>
    </row>
    <row r="3" spans="1:1">
      <c r="A3" t="s">
        <v>12</v>
      </c>
    </row>
    <row r="4" spans="1:1">
      <c r="A4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 Flynn</dc:creator>
  <cp:lastModifiedBy>CJ Flynn</cp:lastModifiedBy>
  <dcterms:created xsi:type="dcterms:W3CDTF">2021-11-18T14:03:59Z</dcterms:created>
  <dcterms:modified xsi:type="dcterms:W3CDTF">2022-01-05T09:55:18Z</dcterms:modified>
</cp:coreProperties>
</file>